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9340010000_市民学習センター\090_公民館施設管理\20_電気の一般競争入札【公民館】\R7年度入札関係\①公告一式\HP用\"/>
    </mc:Choice>
  </mc:AlternateContent>
  <xr:revisionPtr revIDLastSave="0" documentId="8_{1693CD98-0A04-433E-8E3C-E33A8711B00F}" xr6:coauthVersionLast="36" xr6:coauthVersionMax="36" xr10:uidLastSave="{00000000-0000-0000-0000-000000000000}"/>
  <bookViews>
    <workbookView xWindow="-120" yWindow="-60" windowWidth="20610" windowHeight="3105" tabRatio="724" xr2:uid="{00000000-000D-0000-FFFF-FFFF00000000}"/>
  </bookViews>
  <sheets>
    <sheet name="入札附属書(R7)" sheetId="7" r:id="rId1"/>
    <sheet name="入札附属書(R7) (記入例)" sheetId="11" r:id="rId2"/>
  </sheets>
  <definedNames>
    <definedName name="_xlnm.Print_Area" localSheetId="0">'入札附属書(R7)'!$A$1:$K$157</definedName>
    <definedName name="_xlnm.Print_Area" localSheetId="1">'入札附属書(R7) (記入例)'!$A$1:$K$157</definedName>
    <definedName name="_xlnm.Print_Titles" localSheetId="0">'入札附属書(R7)'!$4:$8</definedName>
    <definedName name="_xlnm.Print_Titles" localSheetId="1">'入札附属書(R7) (記入例)'!$4:$8</definedName>
  </definedNames>
  <calcPr calcId="191029"/>
</workbook>
</file>

<file path=xl/calcChain.xml><?xml version="1.0" encoding="utf-8"?>
<calcChain xmlns="http://schemas.openxmlformats.org/spreadsheetml/2006/main">
  <c r="G9" i="11" l="1"/>
  <c r="H151" i="11"/>
  <c r="H139" i="11"/>
  <c r="H127" i="11"/>
  <c r="H115" i="11"/>
  <c r="H103" i="11"/>
  <c r="H91" i="11"/>
  <c r="H79" i="11"/>
  <c r="H67" i="11"/>
  <c r="H55" i="11"/>
  <c r="H43" i="11"/>
  <c r="H31" i="11"/>
  <c r="H19" i="11"/>
  <c r="H152" i="11" s="1"/>
  <c r="D88" i="11"/>
  <c r="D124" i="11" s="1"/>
  <c r="D85" i="11"/>
  <c r="D121" i="11" s="1"/>
  <c r="D78" i="11"/>
  <c r="D114" i="11" s="1"/>
  <c r="D150" i="11" s="1"/>
  <c r="D76" i="11"/>
  <c r="D112" i="11" s="1"/>
  <c r="D148" i="11" s="1"/>
  <c r="D75" i="11"/>
  <c r="D111" i="11" s="1"/>
  <c r="D147" i="11" s="1"/>
  <c r="D70" i="11"/>
  <c r="D106" i="11" s="1"/>
  <c r="D142" i="11" s="1"/>
  <c r="D65" i="11"/>
  <c r="D101" i="11" s="1"/>
  <c r="D137" i="11" s="1"/>
  <c r="D60" i="11"/>
  <c r="D96" i="11" s="1"/>
  <c r="D132" i="11" s="1"/>
  <c r="D57" i="11"/>
  <c r="D93" i="11" s="1"/>
  <c r="D129" i="11" s="1"/>
  <c r="D54" i="11"/>
  <c r="D90" i="11" s="1"/>
  <c r="D126" i="11" s="1"/>
  <c r="D53" i="11"/>
  <c r="D89" i="11" s="1"/>
  <c r="D125" i="11" s="1"/>
  <c r="D52" i="11"/>
  <c r="D51" i="11"/>
  <c r="D87" i="11" s="1"/>
  <c r="D123" i="11" s="1"/>
  <c r="D50" i="11"/>
  <c r="D86" i="11" s="1"/>
  <c r="D122" i="11" s="1"/>
  <c r="D49" i="11"/>
  <c r="D48" i="11"/>
  <c r="D84" i="11" s="1"/>
  <c r="D120" i="11" s="1"/>
  <c r="D47" i="11"/>
  <c r="D83" i="11" s="1"/>
  <c r="D119" i="11" s="1"/>
  <c r="D46" i="11"/>
  <c r="D82" i="11" s="1"/>
  <c r="D118" i="11" s="1"/>
  <c r="D45" i="11"/>
  <c r="D81" i="11" s="1"/>
  <c r="D117" i="11" s="1"/>
  <c r="D42" i="11"/>
  <c r="D41" i="11"/>
  <c r="D77" i="11" s="1"/>
  <c r="D113" i="11" s="1"/>
  <c r="D149" i="11" s="1"/>
  <c r="D40" i="11"/>
  <c r="D39" i="11"/>
  <c r="D38" i="11"/>
  <c r="D74" i="11" s="1"/>
  <c r="D110" i="11" s="1"/>
  <c r="D146" i="11" s="1"/>
  <c r="D37" i="11"/>
  <c r="D73" i="11" s="1"/>
  <c r="D109" i="11" s="1"/>
  <c r="D145" i="11" s="1"/>
  <c r="D36" i="11"/>
  <c r="D72" i="11" s="1"/>
  <c r="D108" i="11" s="1"/>
  <c r="D144" i="11" s="1"/>
  <c r="D35" i="11"/>
  <c r="D71" i="11" s="1"/>
  <c r="D107" i="11" s="1"/>
  <c r="D143" i="11" s="1"/>
  <c r="D34" i="11"/>
  <c r="D33" i="11"/>
  <c r="D69" i="11" s="1"/>
  <c r="D105" i="11" s="1"/>
  <c r="D141" i="11" s="1"/>
  <c r="D30" i="11"/>
  <c r="D66" i="11" s="1"/>
  <c r="D102" i="11" s="1"/>
  <c r="D138" i="11" s="1"/>
  <c r="D29" i="11"/>
  <c r="D28" i="11"/>
  <c r="D64" i="11" s="1"/>
  <c r="D100" i="11" s="1"/>
  <c r="D136" i="11" s="1"/>
  <c r="D27" i="11"/>
  <c r="D63" i="11" s="1"/>
  <c r="D99" i="11" s="1"/>
  <c r="D135" i="11" s="1"/>
  <c r="D26" i="11"/>
  <c r="D62" i="11" s="1"/>
  <c r="D98" i="11" s="1"/>
  <c r="D134" i="11" s="1"/>
  <c r="D25" i="11"/>
  <c r="D61" i="11" s="1"/>
  <c r="D97" i="11" s="1"/>
  <c r="D133" i="11" s="1"/>
  <c r="D24" i="11"/>
  <c r="D23" i="11"/>
  <c r="D59" i="11" s="1"/>
  <c r="D95" i="11" s="1"/>
  <c r="D131" i="11" s="1"/>
  <c r="D22" i="11"/>
  <c r="D58" i="11" s="1"/>
  <c r="D94" i="11" s="1"/>
  <c r="D130" i="11" s="1"/>
  <c r="D21" i="11"/>
  <c r="D66" i="7"/>
  <c r="D65" i="7"/>
  <c r="D101" i="7" s="1"/>
  <c r="D137" i="7" s="1"/>
  <c r="D64" i="7"/>
  <c r="D63" i="7"/>
  <c r="D62" i="7"/>
  <c r="D61" i="7"/>
  <c r="D60" i="7"/>
  <c r="D59" i="7"/>
  <c r="D58" i="7"/>
  <c r="D150" i="7"/>
  <c r="D149" i="7"/>
  <c r="D148" i="7"/>
  <c r="D147" i="7"/>
  <c r="D146" i="7"/>
  <c r="D145" i="7"/>
  <c r="D144" i="7"/>
  <c r="D143" i="7"/>
  <c r="D142" i="7"/>
  <c r="D136" i="7"/>
  <c r="D135" i="7"/>
  <c r="D134" i="7"/>
  <c r="D133" i="7"/>
  <c r="D126" i="7"/>
  <c r="D125" i="7"/>
  <c r="D124" i="7"/>
  <c r="D123" i="7"/>
  <c r="D122" i="7"/>
  <c r="D121" i="7"/>
  <c r="D120" i="7"/>
  <c r="D119" i="7"/>
  <c r="D118" i="7"/>
  <c r="D114" i="7"/>
  <c r="D113" i="7"/>
  <c r="D112" i="7"/>
  <c r="D111" i="7"/>
  <c r="D110" i="7"/>
  <c r="D109" i="7"/>
  <c r="D108" i="7"/>
  <c r="D107" i="7"/>
  <c r="D106" i="7"/>
  <c r="D102" i="7"/>
  <c r="D138" i="7" s="1"/>
  <c r="D100" i="7"/>
  <c r="D99" i="7"/>
  <c r="D98" i="7"/>
  <c r="D97" i="7"/>
  <c r="D96" i="7"/>
  <c r="D132" i="7" s="1"/>
  <c r="D95" i="7"/>
  <c r="D131" i="7" s="1"/>
  <c r="D94" i="7"/>
  <c r="D130" i="7" s="1"/>
  <c r="D90" i="7"/>
  <c r="D89" i="7"/>
  <c r="D88" i="7"/>
  <c r="D87" i="7"/>
  <c r="D86" i="7"/>
  <c r="D85" i="7"/>
  <c r="D84" i="7"/>
  <c r="D83" i="7"/>
  <c r="D82" i="7"/>
  <c r="D78" i="7"/>
  <c r="D77" i="7"/>
  <c r="D76" i="7"/>
  <c r="D75" i="7"/>
  <c r="D74" i="7"/>
  <c r="D73" i="7"/>
  <c r="D72" i="7"/>
  <c r="D71" i="7"/>
  <c r="D70" i="7"/>
  <c r="D47" i="7"/>
  <c r="D48" i="7"/>
  <c r="D49" i="7"/>
  <c r="D50" i="7"/>
  <c r="D51" i="7"/>
  <c r="D52" i="7"/>
  <c r="D53" i="7"/>
  <c r="D54" i="7"/>
  <c r="D46" i="7"/>
  <c r="D45" i="7"/>
  <c r="D81" i="7" s="1"/>
  <c r="D117" i="7" s="1"/>
  <c r="D35" i="7"/>
  <c r="D36" i="7"/>
  <c r="D37" i="7"/>
  <c r="D38" i="7"/>
  <c r="D39" i="7"/>
  <c r="D40" i="7"/>
  <c r="D41" i="7"/>
  <c r="D42" i="7"/>
  <c r="D34" i="7"/>
  <c r="D33" i="7"/>
  <c r="D69" i="7" s="1"/>
  <c r="D105" i="7" s="1"/>
  <c r="D141" i="7" s="1"/>
  <c r="D27" i="7"/>
  <c r="D28" i="7"/>
  <c r="D29" i="7"/>
  <c r="D30" i="7"/>
  <c r="D23" i="7"/>
  <c r="D24" i="7"/>
  <c r="D25" i="7"/>
  <c r="D26" i="7"/>
  <c r="D22" i="7"/>
  <c r="D21" i="7"/>
  <c r="D57" i="7" s="1"/>
  <c r="D93" i="7" s="1"/>
  <c r="D129" i="7" s="1"/>
  <c r="G129" i="11" l="1"/>
  <c r="J150" i="11" l="1"/>
  <c r="G150" i="11"/>
  <c r="J149" i="11"/>
  <c r="G149" i="11"/>
  <c r="J148" i="11"/>
  <c r="G148" i="11"/>
  <c r="J147" i="11"/>
  <c r="G147" i="11"/>
  <c r="J146" i="11"/>
  <c r="G146" i="11"/>
  <c r="J145" i="11"/>
  <c r="G145" i="11"/>
  <c r="J144" i="11"/>
  <c r="G144" i="11"/>
  <c r="J143" i="11"/>
  <c r="G143" i="11"/>
  <c r="J142" i="11"/>
  <c r="G142" i="11"/>
  <c r="J141" i="11"/>
  <c r="G141" i="11"/>
  <c r="J138" i="11"/>
  <c r="G138" i="11"/>
  <c r="J137" i="11"/>
  <c r="G137" i="11"/>
  <c r="J136" i="11"/>
  <c r="G136" i="11"/>
  <c r="J135" i="11"/>
  <c r="G135" i="11"/>
  <c r="J134" i="11"/>
  <c r="G134" i="11"/>
  <c r="J133" i="11"/>
  <c r="G133" i="11"/>
  <c r="J132" i="11"/>
  <c r="G132" i="11"/>
  <c r="J131" i="11"/>
  <c r="G131" i="11"/>
  <c r="J130" i="11"/>
  <c r="G130" i="11"/>
  <c r="J129" i="11"/>
  <c r="K129" i="11" s="1"/>
  <c r="J126" i="11"/>
  <c r="G126" i="11"/>
  <c r="J125" i="11"/>
  <c r="G125" i="11"/>
  <c r="J124" i="11"/>
  <c r="G124" i="11"/>
  <c r="J123" i="11"/>
  <c r="G123" i="11"/>
  <c r="J122" i="11"/>
  <c r="G122" i="11"/>
  <c r="J121" i="11"/>
  <c r="G121" i="11"/>
  <c r="J120" i="11"/>
  <c r="G120" i="11"/>
  <c r="J119" i="11"/>
  <c r="G119" i="11"/>
  <c r="J118" i="11"/>
  <c r="G118" i="11"/>
  <c r="J117" i="11"/>
  <c r="G117" i="11"/>
  <c r="J114" i="11"/>
  <c r="G114" i="11"/>
  <c r="J113" i="11"/>
  <c r="G113" i="11"/>
  <c r="J112" i="11"/>
  <c r="G112" i="11"/>
  <c r="J111" i="11"/>
  <c r="G111" i="11"/>
  <c r="J110" i="11"/>
  <c r="G110" i="11"/>
  <c r="J109" i="11"/>
  <c r="G109" i="11"/>
  <c r="J108" i="11"/>
  <c r="G108" i="11"/>
  <c r="J107" i="11"/>
  <c r="G107" i="11"/>
  <c r="J106" i="11"/>
  <c r="G106" i="11"/>
  <c r="J105" i="11"/>
  <c r="G105" i="11"/>
  <c r="J102" i="11"/>
  <c r="G102" i="11"/>
  <c r="J101" i="11"/>
  <c r="G101" i="11"/>
  <c r="J100" i="11"/>
  <c r="G100" i="11"/>
  <c r="J99" i="11"/>
  <c r="G99" i="11"/>
  <c r="J98" i="11"/>
  <c r="G98" i="11"/>
  <c r="J97" i="11"/>
  <c r="G97" i="11"/>
  <c r="J96" i="11"/>
  <c r="G96" i="11"/>
  <c r="J95" i="11"/>
  <c r="G95" i="11"/>
  <c r="J94" i="11"/>
  <c r="G94" i="11"/>
  <c r="J93" i="11"/>
  <c r="G93" i="11"/>
  <c r="J90" i="11"/>
  <c r="G90" i="11"/>
  <c r="J89" i="11"/>
  <c r="G89" i="11"/>
  <c r="J88" i="11"/>
  <c r="G88" i="11"/>
  <c r="J87" i="11"/>
  <c r="G87" i="11"/>
  <c r="J86" i="11"/>
  <c r="G86" i="11"/>
  <c r="J85" i="11"/>
  <c r="G85" i="11"/>
  <c r="J84" i="11"/>
  <c r="G84" i="11"/>
  <c r="J83" i="11"/>
  <c r="G83" i="11"/>
  <c r="J82" i="11"/>
  <c r="G82" i="11"/>
  <c r="J81" i="11"/>
  <c r="G81" i="11"/>
  <c r="J78" i="11"/>
  <c r="G78" i="11"/>
  <c r="J77" i="11"/>
  <c r="G77" i="11"/>
  <c r="J76" i="11"/>
  <c r="G76" i="11"/>
  <c r="J75" i="11"/>
  <c r="G75" i="11"/>
  <c r="J74" i="11"/>
  <c r="G74" i="11"/>
  <c r="J73" i="11"/>
  <c r="G73" i="11"/>
  <c r="J72" i="11"/>
  <c r="G72" i="11"/>
  <c r="J71" i="11"/>
  <c r="G71" i="11"/>
  <c r="J70" i="11"/>
  <c r="G70" i="11"/>
  <c r="J69" i="11"/>
  <c r="G69" i="11"/>
  <c r="J66" i="11"/>
  <c r="G66" i="11"/>
  <c r="J65" i="11"/>
  <c r="G65" i="11"/>
  <c r="J64" i="11"/>
  <c r="G64" i="11"/>
  <c r="J63" i="11"/>
  <c r="G63" i="11"/>
  <c r="J62" i="11"/>
  <c r="G62" i="11"/>
  <c r="J61" i="11"/>
  <c r="G61" i="11"/>
  <c r="J60" i="11"/>
  <c r="G60" i="11"/>
  <c r="J59" i="11"/>
  <c r="G59" i="11"/>
  <c r="J58" i="11"/>
  <c r="G58" i="11"/>
  <c r="J57" i="11"/>
  <c r="G57" i="11"/>
  <c r="J54" i="11"/>
  <c r="G54" i="11"/>
  <c r="J53" i="11"/>
  <c r="G53" i="11"/>
  <c r="J52" i="11"/>
  <c r="G52" i="11"/>
  <c r="J51" i="11"/>
  <c r="G51" i="11"/>
  <c r="J50" i="11"/>
  <c r="G50" i="11"/>
  <c r="J49" i="11"/>
  <c r="G49" i="11"/>
  <c r="J48" i="11"/>
  <c r="G48" i="11"/>
  <c r="J47" i="11"/>
  <c r="G47" i="11"/>
  <c r="J46" i="11"/>
  <c r="G46" i="11"/>
  <c r="J45" i="11"/>
  <c r="G45" i="11"/>
  <c r="J42" i="11"/>
  <c r="G42" i="11"/>
  <c r="J41" i="11"/>
  <c r="G41" i="11"/>
  <c r="J40" i="11"/>
  <c r="G40" i="11"/>
  <c r="J39" i="11"/>
  <c r="G39" i="11"/>
  <c r="J38" i="11"/>
  <c r="G38" i="11"/>
  <c r="J37" i="11"/>
  <c r="G37" i="11"/>
  <c r="J36" i="11"/>
  <c r="G36" i="11"/>
  <c r="J35" i="11"/>
  <c r="G35" i="11"/>
  <c r="J34" i="11"/>
  <c r="G34" i="11"/>
  <c r="J33" i="11"/>
  <c r="G33" i="11"/>
  <c r="J30" i="11"/>
  <c r="G30" i="11"/>
  <c r="J29" i="11"/>
  <c r="G29" i="11"/>
  <c r="J28" i="11"/>
  <c r="G28" i="11"/>
  <c r="J27" i="11"/>
  <c r="G27" i="11"/>
  <c r="J26" i="11"/>
  <c r="G26" i="11"/>
  <c r="J25" i="11"/>
  <c r="G25" i="11"/>
  <c r="J24" i="11"/>
  <c r="G24" i="11"/>
  <c r="J23" i="11"/>
  <c r="G23" i="11"/>
  <c r="J22" i="11"/>
  <c r="G22" i="11"/>
  <c r="J21" i="11"/>
  <c r="G21" i="11"/>
  <c r="J18" i="11"/>
  <c r="G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K9" i="11" s="1"/>
  <c r="K62" i="11" l="1"/>
  <c r="K70" i="11"/>
  <c r="K82" i="11"/>
  <c r="K131" i="11"/>
  <c r="K134" i="11"/>
  <c r="K142" i="11"/>
  <c r="K143" i="11"/>
  <c r="K146" i="11"/>
  <c r="K133" i="11"/>
  <c r="K136" i="11"/>
  <c r="K141" i="11"/>
  <c r="K145" i="11"/>
  <c r="K148" i="11"/>
  <c r="K132" i="11"/>
  <c r="K135" i="11"/>
  <c r="K18" i="11"/>
  <c r="K110" i="11"/>
  <c r="K118" i="11"/>
  <c r="K66" i="11"/>
  <c r="K78" i="11"/>
  <c r="K13" i="11"/>
  <c r="K28" i="11"/>
  <c r="K33" i="11"/>
  <c r="K40" i="11"/>
  <c r="K45" i="11"/>
  <c r="K49" i="11"/>
  <c r="K61" i="11"/>
  <c r="K64" i="11"/>
  <c r="K69" i="11"/>
  <c r="K73" i="11"/>
  <c r="K81" i="11"/>
  <c r="K93" i="11"/>
  <c r="K97" i="11"/>
  <c r="K100" i="11"/>
  <c r="K105" i="11"/>
  <c r="K124" i="11"/>
  <c r="K12" i="11"/>
  <c r="K15" i="11"/>
  <c r="K17" i="11"/>
  <c r="K27" i="11"/>
  <c r="K51" i="11"/>
  <c r="K60" i="11"/>
  <c r="K63" i="11"/>
  <c r="K72" i="11"/>
  <c r="K75" i="11"/>
  <c r="K77" i="11"/>
  <c r="K87" i="11"/>
  <c r="K96" i="11"/>
  <c r="K101" i="11"/>
  <c r="K108" i="11"/>
  <c r="K123" i="11"/>
  <c r="K150" i="11"/>
  <c r="K149" i="11"/>
  <c r="K147" i="11"/>
  <c r="K144" i="11"/>
  <c r="K138" i="11"/>
  <c r="K137" i="11"/>
  <c r="K130" i="11"/>
  <c r="K126" i="11"/>
  <c r="K125" i="11"/>
  <c r="K122" i="11"/>
  <c r="K121" i="11"/>
  <c r="K120" i="11"/>
  <c r="K119" i="11"/>
  <c r="K117" i="11"/>
  <c r="K114" i="11"/>
  <c r="K113" i="11"/>
  <c r="K112" i="11"/>
  <c r="K111" i="11"/>
  <c r="K109" i="11"/>
  <c r="K107" i="11"/>
  <c r="K106" i="11"/>
  <c r="K102" i="11"/>
  <c r="K99" i="11"/>
  <c r="K98" i="11"/>
  <c r="K95" i="11"/>
  <c r="K94" i="11"/>
  <c r="K90" i="11"/>
  <c r="K89" i="11"/>
  <c r="K88" i="11"/>
  <c r="K86" i="11"/>
  <c r="K85" i="11"/>
  <c r="K84" i="11"/>
  <c r="K83" i="11"/>
  <c r="K76" i="11"/>
  <c r="K74" i="11"/>
  <c r="K71" i="11"/>
  <c r="K65" i="11"/>
  <c r="K59" i="11"/>
  <c r="K58" i="11"/>
  <c r="K57" i="11"/>
  <c r="K54" i="11"/>
  <c r="K53" i="11"/>
  <c r="K52" i="11"/>
  <c r="K50" i="11"/>
  <c r="K48" i="11"/>
  <c r="K47" i="11"/>
  <c r="K46" i="11"/>
  <c r="K42" i="11"/>
  <c r="K41" i="11"/>
  <c r="K39" i="11"/>
  <c r="K38" i="11"/>
  <c r="K37" i="11"/>
  <c r="K36" i="11"/>
  <c r="K35" i="11"/>
  <c r="K34" i="11"/>
  <c r="K30" i="11"/>
  <c r="K29" i="11"/>
  <c r="K26" i="11"/>
  <c r="K25" i="11"/>
  <c r="K24" i="11"/>
  <c r="K23" i="11"/>
  <c r="K22" i="11"/>
  <c r="K21" i="11"/>
  <c r="K16" i="11"/>
  <c r="K14" i="11"/>
  <c r="K11" i="11"/>
  <c r="K10" i="11"/>
  <c r="K151" i="11" l="1"/>
  <c r="K139" i="11"/>
  <c r="K127" i="11"/>
  <c r="K115" i="11"/>
  <c r="K103" i="11"/>
  <c r="K91" i="11"/>
  <c r="K79" i="11"/>
  <c r="K67" i="11"/>
  <c r="K55" i="11"/>
  <c r="K43" i="11"/>
  <c r="K31" i="11"/>
  <c r="K19" i="11"/>
  <c r="K152" i="11" l="1"/>
  <c r="K151" i="7"/>
  <c r="H151" i="7"/>
  <c r="K139" i="7"/>
  <c r="H139" i="7"/>
  <c r="K127" i="7"/>
  <c r="H127" i="7"/>
  <c r="K115" i="7"/>
  <c r="H115" i="7"/>
  <c r="K103" i="7"/>
  <c r="H103" i="7"/>
  <c r="K91" i="7"/>
  <c r="H91" i="7"/>
  <c r="K79" i="7"/>
  <c r="H79" i="7"/>
  <c r="K67" i="7"/>
  <c r="H67" i="7"/>
  <c r="K55" i="7"/>
  <c r="H55" i="7"/>
  <c r="K43" i="7"/>
  <c r="H43" i="7"/>
  <c r="K31" i="7"/>
  <c r="H31" i="7"/>
  <c r="K19" i="7" l="1"/>
  <c r="K152" i="7" s="1"/>
  <c r="H19" i="7"/>
  <c r="H152" i="7" s="1"/>
</calcChain>
</file>

<file path=xl/sharedStrings.xml><?xml version="1.0" encoding="utf-8"?>
<sst xmlns="http://schemas.openxmlformats.org/spreadsheetml/2006/main" count="401" uniqueCount="59">
  <si>
    <t>（ｋＷ）</t>
    <phoneticPr fontId="1"/>
  </si>
  <si>
    <t>（円／ｋＷ・月）</t>
    <rPh sb="1" eb="2">
      <t>エン</t>
    </rPh>
    <rPh sb="6" eb="7">
      <t>ツキ</t>
    </rPh>
    <phoneticPr fontId="1"/>
  </si>
  <si>
    <t>（％）</t>
    <phoneticPr fontId="1"/>
  </si>
  <si>
    <t>（円）</t>
    <rPh sb="1" eb="2">
      <t>エン</t>
    </rPh>
    <phoneticPr fontId="1"/>
  </si>
  <si>
    <t>（ｋＷｈ）</t>
    <phoneticPr fontId="1"/>
  </si>
  <si>
    <t>（円／ｋＷｈ）</t>
    <rPh sb="1" eb="2">
      <t>エン</t>
    </rPh>
    <phoneticPr fontId="1"/>
  </si>
  <si>
    <t>第　　　　　回</t>
    <rPh sb="0" eb="1">
      <t>ダイ</t>
    </rPh>
    <rPh sb="6" eb="7">
      <t>カイ</t>
    </rPh>
    <phoneticPr fontId="2"/>
  </si>
  <si>
    <t>入札附属書（積算内訳）</t>
    <rPh sb="0" eb="2">
      <t>ニュウサツ</t>
    </rPh>
    <rPh sb="2" eb="5">
      <t>フゾクショ</t>
    </rPh>
    <rPh sb="6" eb="8">
      <t>セキサン</t>
    </rPh>
    <rPh sb="8" eb="10">
      <t>ウチワケ</t>
    </rPh>
    <phoneticPr fontId="1"/>
  </si>
  <si>
    <t>（税込）</t>
    <rPh sb="1" eb="2">
      <t>ゼイ</t>
    </rPh>
    <rPh sb="2" eb="3">
      <t>コミ</t>
    </rPh>
    <phoneticPr fontId="1"/>
  </si>
  <si>
    <t>予定使用　　　　　　電力量合計</t>
    <rPh sb="0" eb="2">
      <t>ヨテイ</t>
    </rPh>
    <rPh sb="2" eb="4">
      <t>シヨウ</t>
    </rPh>
    <rPh sb="10" eb="12">
      <t>デンリョク</t>
    </rPh>
    <rPh sb="12" eb="13">
      <t>リョウ</t>
    </rPh>
    <rPh sb="13" eb="15">
      <t>ゴウケイ</t>
    </rPh>
    <phoneticPr fontId="1"/>
  </si>
  <si>
    <t>年月</t>
    <rPh sb="0" eb="1">
      <t>ネン</t>
    </rPh>
    <rPh sb="1" eb="2">
      <t>ガツ</t>
    </rPh>
    <phoneticPr fontId="1"/>
  </si>
  <si>
    <t>毎月の基本料金の積算方法</t>
    <rPh sb="0" eb="2">
      <t>マイツキ</t>
    </rPh>
    <rPh sb="3" eb="5">
      <t>キホン</t>
    </rPh>
    <rPh sb="5" eb="7">
      <t>リョウキン</t>
    </rPh>
    <rPh sb="8" eb="10">
      <t>セキサン</t>
    </rPh>
    <rPh sb="10" eb="12">
      <t>ホウホウ</t>
    </rPh>
    <phoneticPr fontId="1"/>
  </si>
  <si>
    <t>毎月の電力量料金の積算方法</t>
    <rPh sb="0" eb="2">
      <t>マイツキ</t>
    </rPh>
    <rPh sb="3" eb="5">
      <t>デンリョク</t>
    </rPh>
    <rPh sb="5" eb="6">
      <t>リョウ</t>
    </rPh>
    <rPh sb="6" eb="8">
      <t>リョウキン</t>
    </rPh>
    <rPh sb="9" eb="11">
      <t>セキサン</t>
    </rPh>
    <rPh sb="11" eb="13">
      <t>ホウホウ</t>
    </rPh>
    <phoneticPr fontId="1"/>
  </si>
  <si>
    <t>基本料金</t>
    <rPh sb="0" eb="2">
      <t>キホン</t>
    </rPh>
    <rPh sb="2" eb="4">
      <t>リョウキン</t>
    </rPh>
    <phoneticPr fontId="1"/>
  </si>
  <si>
    <t>基本料金
単価</t>
    <rPh sb="0" eb="2">
      <t>キホン</t>
    </rPh>
    <rPh sb="2" eb="4">
      <t>リョウキン</t>
    </rPh>
    <rPh sb="5" eb="7">
      <t>タンカ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</si>
  <si>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</si>
  <si>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（円）</t>
    <rPh sb="1" eb="2">
      <t>エン</t>
    </rPh>
    <phoneticPr fontId="3"/>
  </si>
  <si>
    <t>※着色したセルに数値を入力すること。</t>
    <rPh sb="1" eb="3">
      <t>チャクショク</t>
    </rPh>
    <rPh sb="8" eb="10">
      <t>スウチ</t>
    </rPh>
    <rPh sb="11" eb="13">
      <t>ニュウリョク</t>
    </rPh>
    <phoneticPr fontId="1"/>
  </si>
  <si>
    <t>※積算方法には、計算式を記載すること。</t>
    <rPh sb="1" eb="3">
      <t>セキサン</t>
    </rPh>
    <rPh sb="3" eb="5">
      <t>ホウホウ</t>
    </rPh>
    <rPh sb="8" eb="11">
      <t>ケイサンシキ</t>
    </rPh>
    <rPh sb="12" eb="14">
      <t>キサイ</t>
    </rPh>
    <phoneticPr fontId="1"/>
  </si>
  <si>
    <t>力率
調整</t>
    <rPh sb="0" eb="2">
      <t>リキリツ</t>
    </rPh>
    <rPh sb="3" eb="5">
      <t>チョウセイ</t>
    </rPh>
    <phoneticPr fontId="1"/>
  </si>
  <si>
    <t>電力量料金
単価</t>
    <rPh sb="0" eb="2">
      <t>デンリョク</t>
    </rPh>
    <rPh sb="2" eb="3">
      <t>リョウ</t>
    </rPh>
    <rPh sb="3" eb="5">
      <t>リョウキン</t>
    </rPh>
    <rPh sb="6" eb="8">
      <t>タンカ</t>
    </rPh>
    <phoneticPr fontId="1"/>
  </si>
  <si>
    <t>番号</t>
    <rPh sb="0" eb="2">
      <t>バンゴウ</t>
    </rPh>
    <phoneticPr fontId="3"/>
  </si>
  <si>
    <t>対象施設名</t>
    <rPh sb="0" eb="2">
      <t>タイショウ</t>
    </rPh>
    <rPh sb="2" eb="4">
      <t>シセツ</t>
    </rPh>
    <rPh sb="4" eb="5">
      <t>メイ</t>
    </rPh>
    <phoneticPr fontId="3"/>
  </si>
  <si>
    <t>月間予定総額</t>
    <rPh sb="0" eb="1">
      <t>ツキ</t>
    </rPh>
    <phoneticPr fontId="8"/>
  </si>
  <si>
    <t>月間予定使用電力量</t>
  </si>
  <si>
    <t>倉敷公民館</t>
  </si>
  <si>
    <t>倉敷西公民館</t>
  </si>
  <si>
    <t>庄公民館</t>
    <rPh sb="0" eb="1">
      <t>ショウ</t>
    </rPh>
    <rPh sb="1" eb="4">
      <t>コウミンカン</t>
    </rPh>
    <phoneticPr fontId="1"/>
  </si>
  <si>
    <t>茶屋町公民館</t>
  </si>
  <si>
    <t>水島公民館</t>
  </si>
  <si>
    <t>連島公民館</t>
  </si>
  <si>
    <t>郷内公民館</t>
    <rPh sb="0" eb="2">
      <t>ゴウナイ</t>
    </rPh>
    <rPh sb="2" eb="5">
      <t>コウミンカン</t>
    </rPh>
    <phoneticPr fontId="1"/>
  </si>
  <si>
    <t>玉島北公民館</t>
    <rPh sb="0" eb="3">
      <t>タマシマキタ</t>
    </rPh>
    <rPh sb="3" eb="6">
      <t>コウミンカン</t>
    </rPh>
    <phoneticPr fontId="1"/>
  </si>
  <si>
    <t>真備公民館</t>
  </si>
  <si>
    <t>年間予定使用電力量</t>
    <rPh sb="0" eb="1">
      <t>ネン</t>
    </rPh>
    <phoneticPr fontId="1"/>
  </si>
  <si>
    <t>年間予定総額</t>
    <rPh sb="0" eb="1">
      <t>ネン</t>
    </rPh>
    <phoneticPr fontId="8"/>
  </si>
  <si>
    <t>契約
電力</t>
    <rPh sb="0" eb="2">
      <t>ケイヤク</t>
    </rPh>
    <rPh sb="3" eb="5">
      <t>デンリョク</t>
    </rPh>
    <phoneticPr fontId="1"/>
  </si>
  <si>
    <t>　合計〔（A)＋（B）〕に１円未満の端数があるときには、当該円未満を切り捨てること。</t>
    <rPh sb="1" eb="3">
      <t>ゴウケイ</t>
    </rPh>
    <rPh sb="14" eb="15">
      <t>エン</t>
    </rPh>
    <rPh sb="15" eb="17">
      <t>ミマン</t>
    </rPh>
    <rPh sb="18" eb="20">
      <t>ハスウ</t>
    </rPh>
    <rPh sb="28" eb="30">
      <t>トウガイ</t>
    </rPh>
    <rPh sb="30" eb="31">
      <t>エン</t>
    </rPh>
    <rPh sb="31" eb="33">
      <t>ミマン</t>
    </rPh>
    <rPh sb="34" eb="35">
      <t>キ</t>
    </rPh>
    <rPh sb="36" eb="37">
      <t>ス</t>
    </rPh>
    <phoneticPr fontId="1"/>
  </si>
  <si>
    <t>船穂公民館</t>
    <rPh sb="0" eb="2">
      <t>フナオ</t>
    </rPh>
    <rPh sb="2" eb="5">
      <t>コウミンカン</t>
    </rPh>
    <phoneticPr fontId="3"/>
  </si>
  <si>
    <t>（契約電力）×（基本料金単価）×｛（１８５－力率）/１００｝</t>
  </si>
  <si>
    <t>（使用電力量）×（電力量料金単価）</t>
  </si>
  <si>
    <t>小計
（Ａ）</t>
    <rPh sb="0" eb="2">
      <t>ショウケイ</t>
    </rPh>
    <phoneticPr fontId="1"/>
  </si>
  <si>
    <t>小計
（Ｂ）</t>
    <rPh sb="0" eb="2">
      <t>ショウケイ</t>
    </rPh>
    <phoneticPr fontId="1"/>
  </si>
  <si>
    <t>第　１　回</t>
    <rPh sb="0" eb="1">
      <t>ダイ</t>
    </rPh>
    <rPh sb="4" eb="5">
      <t>カイ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</si>
  <si>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</si>
  <si>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合計
（Ａ）＋（Ｂ）</t>
    <rPh sb="0" eb="2">
      <t>ゴウケイ</t>
    </rPh>
    <phoneticPr fontId="1"/>
  </si>
  <si>
    <t>【件名：倉敷公民館ほか９施設で使用する電気】</t>
    <rPh sb="1" eb="3">
      <t>ケンメイ</t>
    </rPh>
    <phoneticPr fontId="1"/>
  </si>
  <si>
    <t>令和７年
４月分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</si>
  <si>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５月分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</si>
  <si>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６月分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</si>
  <si>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７月分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</si>
  <si>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８月分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</si>
  <si>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９月分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</si>
  <si>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
１０月分</t>
    <rPh sb="0" eb="2">
      <t>レイワ</t>
    </rPh>
    <rPh sb="3" eb="4">
      <t>ネン</t>
    </rPh>
    <rPh sb="7" eb="8">
      <t>ガツ</t>
    </rPh>
    <rPh sb="8" eb="9">
      <t>ブン</t>
    </rPh>
    <phoneticPr fontId="1"/>
  </si>
  <si>
    <t>令和７年
１１月分</t>
    <rPh sb="0" eb="2">
      <t>レイワ</t>
    </rPh>
    <rPh sb="3" eb="4">
      <t>ネン</t>
    </rPh>
    <rPh sb="7" eb="8">
      <t>ブン</t>
    </rPh>
    <phoneticPr fontId="1"/>
  </si>
  <si>
    <t>令和７年
１２月分</t>
    <rPh sb="0" eb="2">
      <t>レイワ</t>
    </rPh>
    <rPh sb="3" eb="4">
      <t>ネン</t>
    </rPh>
    <rPh sb="7" eb="8">
      <t>ガツ</t>
    </rPh>
    <rPh sb="8" eb="9">
      <t>ブン</t>
    </rPh>
    <phoneticPr fontId="1"/>
  </si>
  <si>
    <t>令和８年
１月分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</si>
  <si>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令和８年
２月分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</si>
  <si>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令和８年
３月分</t>
    <rPh sb="0" eb="2">
      <t>レイワ</t>
    </rPh>
    <rPh sb="3" eb="4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</si>
</sst>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_);[Red]\(#,##0\)"/>
    <numFmt numFmtId="178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Border="1">
      <alignment vertical="center"/>
    </xf>
    <xf numFmtId="177" fontId="5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9" xfId="0" applyFont="1" applyBorder="1" applyAlignment="1" applyProtection="1"/>
    <xf numFmtId="0" fontId="0" fillId="0" borderId="46" xfId="0" applyBorder="1" applyAlignment="1" applyProtection="1">
      <alignment vertical="top" wrapText="1"/>
    </xf>
    <xf numFmtId="0" fontId="0" fillId="0" borderId="46" xfId="0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176" fontId="4" fillId="0" borderId="0" xfId="1" applyNumberFormat="1" applyFont="1" applyBorder="1" applyProtection="1">
      <alignment vertical="center"/>
    </xf>
    <xf numFmtId="0" fontId="0" fillId="0" borderId="0" xfId="0" applyBorder="1" applyAlignment="1" applyProtection="1">
      <alignment vertical="top"/>
    </xf>
    <xf numFmtId="176" fontId="6" fillId="0" borderId="0" xfId="1" applyNumberFormat="1" applyFont="1" applyBorder="1" applyAlignment="1" applyProtection="1">
      <alignment horizontal="center"/>
    </xf>
    <xf numFmtId="0" fontId="6" fillId="0" borderId="53" xfId="0" applyFont="1" applyBorder="1" applyAlignment="1" applyProtection="1"/>
    <xf numFmtId="0" fontId="0" fillId="0" borderId="51" xfId="0" applyBorder="1" applyAlignment="1" applyProtection="1">
      <alignment vertical="top" wrapText="1"/>
    </xf>
    <xf numFmtId="0" fontId="0" fillId="0" borderId="52" xfId="0" applyBorder="1" applyAlignment="1" applyProtection="1">
      <alignment horizontal="right" vertical="top"/>
    </xf>
    <xf numFmtId="0" fontId="5" fillId="0" borderId="22" xfId="0" applyFont="1" applyBorder="1" applyProtection="1">
      <alignment vertical="center"/>
    </xf>
    <xf numFmtId="0" fontId="5" fillId="0" borderId="53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0" fillId="0" borderId="39" xfId="0" applyBorder="1" applyProtection="1">
      <alignment vertical="center"/>
    </xf>
    <xf numFmtId="176" fontId="4" fillId="0" borderId="39" xfId="1" applyNumberFormat="1" applyFont="1" applyBorder="1" applyProtection="1">
      <alignment vertical="center"/>
    </xf>
    <xf numFmtId="176" fontId="4" fillId="0" borderId="54" xfId="1" applyNumberFormat="1" applyFont="1" applyBorder="1" applyProtection="1">
      <alignment vertical="center"/>
    </xf>
    <xf numFmtId="176" fontId="4" fillId="0" borderId="56" xfId="1" applyNumberFormat="1" applyFont="1" applyBorder="1" applyProtection="1">
      <alignment vertical="center"/>
    </xf>
    <xf numFmtId="0" fontId="6" fillId="0" borderId="54" xfId="0" applyFont="1" applyBorder="1" applyAlignment="1" applyProtection="1"/>
    <xf numFmtId="177" fontId="9" fillId="2" borderId="47" xfId="1" applyNumberFormat="1" applyFont="1" applyFill="1" applyBorder="1" applyProtection="1">
      <alignment vertical="center"/>
    </xf>
    <xf numFmtId="177" fontId="9" fillId="0" borderId="47" xfId="1" applyNumberFormat="1" applyFont="1" applyBorder="1" applyProtection="1">
      <alignment vertical="center"/>
    </xf>
    <xf numFmtId="176" fontId="4" fillId="0" borderId="0" xfId="1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</xf>
    <xf numFmtId="176" fontId="5" fillId="0" borderId="0" xfId="1" applyNumberFormat="1" applyFont="1" applyProtection="1">
      <alignment vertical="center"/>
    </xf>
    <xf numFmtId="176" fontId="4" fillId="0" borderId="0" xfId="1" applyNumberFormat="1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38" fontId="5" fillId="0" borderId="0" xfId="1" applyFont="1" applyProtection="1">
      <alignment vertical="center"/>
    </xf>
    <xf numFmtId="0" fontId="6" fillId="0" borderId="42" xfId="0" applyFont="1" applyBorder="1" applyAlignment="1" applyProtection="1">
      <alignment horizontal="center" vertical="center"/>
    </xf>
    <xf numFmtId="176" fontId="6" fillId="0" borderId="43" xfId="1" applyNumberFormat="1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176" fontId="6" fillId="0" borderId="44" xfId="1" applyNumberFormat="1" applyFont="1" applyBorder="1" applyAlignment="1" applyProtection="1">
      <alignment horizontal="center" vertical="center"/>
    </xf>
    <xf numFmtId="176" fontId="6" fillId="0" borderId="37" xfId="1" applyNumberFormat="1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30" xfId="0" applyFont="1" applyBorder="1" applyProtection="1">
      <alignment vertical="center"/>
    </xf>
    <xf numFmtId="178" fontId="6" fillId="0" borderId="33" xfId="1" applyNumberFormat="1" applyFont="1" applyBorder="1" applyProtection="1">
      <alignment vertical="center"/>
    </xf>
    <xf numFmtId="38" fontId="6" fillId="2" borderId="1" xfId="1" applyFont="1" applyFill="1" applyBorder="1" applyAlignment="1" applyProtection="1">
      <alignment horizontal="center" vertical="center"/>
    </xf>
    <xf numFmtId="177" fontId="6" fillId="2" borderId="33" xfId="1" applyNumberFormat="1" applyFont="1" applyFill="1" applyBorder="1" applyProtection="1">
      <alignment vertical="center"/>
    </xf>
    <xf numFmtId="0" fontId="6" fillId="0" borderId="41" xfId="0" applyFont="1" applyBorder="1" applyAlignment="1" applyProtection="1">
      <alignment horizontal="right" vertical="center" wrapText="1"/>
    </xf>
    <xf numFmtId="0" fontId="6" fillId="0" borderId="31" xfId="0" applyFont="1" applyBorder="1" applyProtection="1">
      <alignment vertical="center"/>
    </xf>
    <xf numFmtId="178" fontId="6" fillId="0" borderId="55" xfId="1" applyNumberFormat="1" applyFont="1" applyBorder="1" applyProtection="1">
      <alignment vertical="center"/>
    </xf>
    <xf numFmtId="38" fontId="6" fillId="2" borderId="4" xfId="1" applyFont="1" applyFill="1" applyBorder="1" applyAlignment="1" applyProtection="1">
      <alignment horizontal="center" vertical="center"/>
    </xf>
    <xf numFmtId="177" fontId="6" fillId="2" borderId="55" xfId="1" applyNumberFormat="1" applyFont="1" applyFill="1" applyBorder="1" applyProtection="1">
      <alignment vertical="center"/>
    </xf>
    <xf numFmtId="0" fontId="6" fillId="0" borderId="32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178" fontId="6" fillId="0" borderId="69" xfId="1" applyNumberFormat="1" applyFont="1" applyBorder="1" applyProtection="1">
      <alignment vertical="center"/>
    </xf>
    <xf numFmtId="38" fontId="6" fillId="2" borderId="35" xfId="1" applyFont="1" applyFill="1" applyBorder="1" applyAlignment="1" applyProtection="1">
      <alignment horizontal="center" vertical="center"/>
    </xf>
    <xf numFmtId="177" fontId="6" fillId="2" borderId="69" xfId="1" applyNumberFormat="1" applyFont="1" applyFill="1" applyBorder="1" applyProtection="1">
      <alignment vertical="center"/>
    </xf>
    <xf numFmtId="0" fontId="6" fillId="0" borderId="62" xfId="0" applyFont="1" applyBorder="1" applyAlignment="1" applyProtection="1">
      <alignment horizontal="right" vertical="center" wrapText="1"/>
    </xf>
    <xf numFmtId="0" fontId="6" fillId="0" borderId="63" xfId="0" applyFont="1" applyBorder="1" applyProtection="1">
      <alignment vertical="center"/>
    </xf>
    <xf numFmtId="178" fontId="6" fillId="0" borderId="64" xfId="1" applyNumberFormat="1" applyFont="1" applyBorder="1" applyProtection="1">
      <alignment vertical="center"/>
    </xf>
    <xf numFmtId="38" fontId="6" fillId="2" borderId="62" xfId="1" applyFont="1" applyFill="1" applyBorder="1" applyAlignment="1" applyProtection="1">
      <alignment horizontal="center" vertical="center"/>
    </xf>
    <xf numFmtId="177" fontId="6" fillId="2" borderId="64" xfId="1" applyNumberFormat="1" applyFont="1" applyFill="1" applyBorder="1" applyProtection="1">
      <alignment vertical="center"/>
    </xf>
    <xf numFmtId="0" fontId="6" fillId="0" borderId="14" xfId="0" applyFont="1" applyBorder="1" applyAlignment="1" applyProtection="1"/>
    <xf numFmtId="0" fontId="6" fillId="0" borderId="26" xfId="0" applyFont="1" applyBorder="1" applyAlignment="1" applyProtection="1"/>
    <xf numFmtId="0" fontId="6" fillId="0" borderId="25" xfId="0" applyFont="1" applyBorder="1" applyAlignment="1" applyProtection="1"/>
    <xf numFmtId="177" fontId="6" fillId="0" borderId="24" xfId="1" applyNumberFormat="1" applyFont="1" applyBorder="1" applyProtection="1">
      <alignment vertical="center"/>
    </xf>
    <xf numFmtId="177" fontId="6" fillId="2" borderId="24" xfId="1" applyNumberFormat="1" applyFont="1" applyFill="1" applyBorder="1" applyProtection="1">
      <alignment vertical="center"/>
    </xf>
    <xf numFmtId="177" fontId="0" fillId="0" borderId="46" xfId="0" applyNumberFormat="1" applyBorder="1" applyAlignment="1" applyProtection="1">
      <alignment vertical="top"/>
    </xf>
    <xf numFmtId="177" fontId="6" fillId="2" borderId="2" xfId="1" applyNumberFormat="1" applyFont="1" applyFill="1" applyBorder="1" applyProtection="1">
      <alignment vertical="center"/>
    </xf>
    <xf numFmtId="177" fontId="6" fillId="2" borderId="5" xfId="1" applyNumberFormat="1" applyFont="1" applyFill="1" applyBorder="1" applyProtection="1">
      <alignment vertical="center"/>
    </xf>
    <xf numFmtId="177" fontId="6" fillId="2" borderId="0" xfId="1" applyNumberFormat="1" applyFont="1" applyFill="1" applyBorder="1" applyProtection="1">
      <alignment vertical="center"/>
    </xf>
    <xf numFmtId="177" fontId="6" fillId="2" borderId="68" xfId="1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176" fontId="6" fillId="3" borderId="27" xfId="1" applyNumberFormat="1" applyFont="1" applyFill="1" applyBorder="1" applyAlignment="1" applyProtection="1">
      <alignment horizontal="right" vertical="center"/>
      <protection locked="0"/>
    </xf>
    <xf numFmtId="176" fontId="6" fillId="3" borderId="28" xfId="1" applyNumberFormat="1" applyFont="1" applyFill="1" applyBorder="1" applyAlignment="1" applyProtection="1">
      <alignment horizontal="right" vertical="center"/>
      <protection locked="0"/>
    </xf>
    <xf numFmtId="176" fontId="6" fillId="3" borderId="70" xfId="1" applyNumberFormat="1" applyFont="1" applyFill="1" applyBorder="1" applyAlignment="1" applyProtection="1">
      <alignment horizontal="right" vertical="center"/>
      <protection locked="0"/>
    </xf>
    <xf numFmtId="176" fontId="6" fillId="3" borderId="65" xfId="1" applyNumberFormat="1" applyFont="1" applyFill="1" applyBorder="1" applyAlignment="1" applyProtection="1">
      <alignment horizontal="right" vertical="center"/>
      <protection locked="0"/>
    </xf>
    <xf numFmtId="176" fontId="6" fillId="3" borderId="16" xfId="1" applyNumberFormat="1" applyFont="1" applyFill="1" applyBorder="1" applyAlignment="1" applyProtection="1">
      <alignment horizontal="right" vertical="center"/>
      <protection locked="0"/>
    </xf>
    <xf numFmtId="176" fontId="6" fillId="3" borderId="3" xfId="1" applyNumberFormat="1" applyFont="1" applyFill="1" applyBorder="1" applyAlignment="1" applyProtection="1">
      <alignment horizontal="right" vertical="center"/>
      <protection locked="0"/>
    </xf>
    <xf numFmtId="176" fontId="6" fillId="3" borderId="71" xfId="1" applyNumberFormat="1" applyFont="1" applyFill="1" applyBorder="1" applyAlignment="1" applyProtection="1">
      <alignment horizontal="right" vertical="center"/>
      <protection locked="0"/>
    </xf>
    <xf numFmtId="176" fontId="6" fillId="3" borderId="66" xfId="1" applyNumberFormat="1" applyFont="1" applyFill="1" applyBorder="1" applyAlignment="1" applyProtection="1">
      <alignment horizontal="right" vertical="center"/>
      <protection locked="0"/>
    </xf>
    <xf numFmtId="176" fontId="6" fillId="3" borderId="1" xfId="1" applyNumberFormat="1" applyFont="1" applyFill="1" applyBorder="1" applyAlignment="1" applyProtection="1">
      <alignment horizontal="right" vertical="center"/>
      <protection locked="0"/>
    </xf>
    <xf numFmtId="176" fontId="6" fillId="3" borderId="30" xfId="1" applyNumberFormat="1" applyFont="1" applyFill="1" applyBorder="1" applyAlignment="1" applyProtection="1">
      <alignment horizontal="right" vertical="center"/>
      <protection locked="0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6" fontId="6" fillId="3" borderId="31" xfId="1" applyNumberFormat="1" applyFont="1" applyFill="1" applyBorder="1" applyAlignment="1" applyProtection="1">
      <alignment horizontal="right" vertical="center"/>
      <protection locked="0"/>
    </xf>
    <xf numFmtId="176" fontId="6" fillId="3" borderId="35" xfId="1" applyNumberFormat="1" applyFont="1" applyFill="1" applyBorder="1" applyAlignment="1" applyProtection="1">
      <alignment horizontal="right" vertical="center"/>
      <protection locked="0"/>
    </xf>
    <xf numFmtId="176" fontId="6" fillId="3" borderId="29" xfId="1" applyNumberFormat="1" applyFont="1" applyFill="1" applyBorder="1" applyAlignment="1" applyProtection="1">
      <alignment horizontal="right" vertical="center"/>
      <protection locked="0"/>
    </xf>
    <xf numFmtId="176" fontId="6" fillId="3" borderId="62" xfId="1" applyNumberFormat="1" applyFont="1" applyFill="1" applyBorder="1" applyAlignment="1" applyProtection="1">
      <alignment horizontal="right" vertical="center"/>
      <protection locked="0"/>
    </xf>
    <xf numFmtId="176" fontId="6" fillId="3" borderId="63" xfId="1" applyNumberFormat="1" applyFont="1" applyFill="1" applyBorder="1" applyAlignment="1" applyProtection="1">
      <alignment horizontal="right" vertical="center"/>
      <protection locked="0"/>
    </xf>
    <xf numFmtId="177" fontId="6" fillId="3" borderId="9" xfId="1" applyNumberFormat="1" applyFont="1" applyFill="1" applyBorder="1" applyAlignment="1" applyProtection="1">
      <alignment horizontal="right" vertical="center"/>
      <protection locked="0"/>
    </xf>
    <xf numFmtId="177" fontId="6" fillId="3" borderId="11" xfId="1" applyNumberFormat="1" applyFont="1" applyFill="1" applyBorder="1" applyAlignment="1" applyProtection="1">
      <alignment horizontal="right" vertical="center"/>
      <protection locked="0"/>
    </xf>
    <xf numFmtId="177" fontId="6" fillId="3" borderId="10" xfId="1" applyNumberFormat="1" applyFont="1" applyFill="1" applyBorder="1" applyAlignment="1" applyProtection="1">
      <alignment horizontal="right" vertical="center"/>
      <protection locked="0"/>
    </xf>
    <xf numFmtId="177" fontId="6" fillId="3" borderId="15" xfId="1" applyNumberFormat="1" applyFont="1" applyFill="1" applyBorder="1" applyAlignment="1" applyProtection="1">
      <alignment horizontal="right" vertical="center"/>
      <protection locked="0"/>
    </xf>
    <xf numFmtId="177" fontId="6" fillId="3" borderId="67" xfId="1" applyNumberFormat="1" applyFont="1" applyFill="1" applyBorder="1" applyAlignment="1" applyProtection="1">
      <alignment horizontal="right" vertical="center"/>
      <protection locked="0"/>
    </xf>
    <xf numFmtId="176" fontId="6" fillId="3" borderId="27" xfId="1" applyNumberFormat="1" applyFont="1" applyFill="1" applyBorder="1" applyProtection="1">
      <alignment vertical="center"/>
    </xf>
    <xf numFmtId="176" fontId="6" fillId="3" borderId="16" xfId="1" applyNumberFormat="1" applyFont="1" applyFill="1" applyBorder="1" applyProtection="1">
      <alignment vertical="center"/>
    </xf>
    <xf numFmtId="176" fontId="6" fillId="3" borderId="1" xfId="1" applyNumberFormat="1" applyFont="1" applyFill="1" applyBorder="1" applyProtection="1">
      <alignment vertical="center"/>
    </xf>
    <xf numFmtId="176" fontId="6" fillId="3" borderId="30" xfId="1" applyNumberFormat="1" applyFont="1" applyFill="1" applyBorder="1" applyProtection="1">
      <alignment vertical="center"/>
    </xf>
    <xf numFmtId="177" fontId="6" fillId="3" borderId="9" xfId="1" applyNumberFormat="1" applyFont="1" applyFill="1" applyBorder="1" applyProtection="1">
      <alignment vertical="center"/>
    </xf>
    <xf numFmtId="176" fontId="6" fillId="3" borderId="28" xfId="1" applyNumberFormat="1" applyFont="1" applyFill="1" applyBorder="1" applyProtection="1">
      <alignment vertical="center"/>
    </xf>
    <xf numFmtId="176" fontId="6" fillId="3" borderId="3" xfId="1" applyNumberFormat="1" applyFont="1" applyFill="1" applyBorder="1" applyProtection="1">
      <alignment vertical="center"/>
    </xf>
    <xf numFmtId="176" fontId="6" fillId="3" borderId="4" xfId="1" applyNumberFormat="1" applyFont="1" applyFill="1" applyBorder="1" applyProtection="1">
      <alignment vertical="center"/>
    </xf>
    <xf numFmtId="176" fontId="6" fillId="3" borderId="31" xfId="1" applyNumberFormat="1" applyFont="1" applyFill="1" applyBorder="1" applyProtection="1">
      <alignment vertical="center"/>
    </xf>
    <xf numFmtId="177" fontId="6" fillId="3" borderId="11" xfId="1" applyNumberFormat="1" applyFont="1" applyFill="1" applyBorder="1" applyProtection="1">
      <alignment vertical="center"/>
    </xf>
    <xf numFmtId="176" fontId="6" fillId="3" borderId="70" xfId="1" applyNumberFormat="1" applyFont="1" applyFill="1" applyBorder="1" applyProtection="1">
      <alignment vertical="center"/>
    </xf>
    <xf numFmtId="176" fontId="6" fillId="3" borderId="71" xfId="1" applyNumberFormat="1" applyFont="1" applyFill="1" applyBorder="1" applyProtection="1">
      <alignment vertical="center"/>
    </xf>
    <xf numFmtId="176" fontId="6" fillId="3" borderId="35" xfId="1" applyNumberFormat="1" applyFont="1" applyFill="1" applyBorder="1" applyProtection="1">
      <alignment vertical="center"/>
    </xf>
    <xf numFmtId="176" fontId="6" fillId="3" borderId="29" xfId="1" applyNumberFormat="1" applyFont="1" applyFill="1" applyBorder="1" applyProtection="1">
      <alignment vertical="center"/>
    </xf>
    <xf numFmtId="176" fontId="6" fillId="3" borderId="65" xfId="1" applyNumberFormat="1" applyFont="1" applyFill="1" applyBorder="1" applyProtection="1">
      <alignment vertical="center"/>
    </xf>
    <xf numFmtId="176" fontId="6" fillId="3" borderId="66" xfId="1" applyNumberFormat="1" applyFont="1" applyFill="1" applyBorder="1" applyProtection="1">
      <alignment vertical="center"/>
    </xf>
    <xf numFmtId="176" fontId="6" fillId="3" borderId="62" xfId="1" applyNumberFormat="1" applyFont="1" applyFill="1" applyBorder="1" applyProtection="1">
      <alignment vertical="center"/>
    </xf>
    <xf numFmtId="176" fontId="6" fillId="3" borderId="63" xfId="1" applyNumberFormat="1" applyFont="1" applyFill="1" applyBorder="1" applyProtection="1">
      <alignment vertical="center"/>
    </xf>
    <xf numFmtId="177" fontId="6" fillId="3" borderId="67" xfId="1" applyNumberFormat="1" applyFont="1" applyFill="1" applyBorder="1" applyProtection="1">
      <alignment vertical="center"/>
    </xf>
    <xf numFmtId="176" fontId="6" fillId="0" borderId="14" xfId="1" applyNumberFormat="1" applyFont="1" applyBorder="1" applyAlignment="1" applyProtection="1">
      <alignment horizontal="center" vertical="center"/>
    </xf>
    <xf numFmtId="176" fontId="6" fillId="0" borderId="25" xfId="1" applyNumberFormat="1" applyFont="1" applyBorder="1" applyAlignment="1" applyProtection="1">
      <alignment horizontal="center" vertical="center"/>
    </xf>
    <xf numFmtId="176" fontId="9" fillId="0" borderId="51" xfId="1" applyNumberFormat="1" applyFont="1" applyBorder="1" applyAlignment="1" applyProtection="1">
      <alignment horizontal="center" vertical="center"/>
    </xf>
    <xf numFmtId="176" fontId="9" fillId="0" borderId="52" xfId="1" applyNumberFormat="1" applyFont="1" applyBorder="1" applyAlignment="1" applyProtection="1">
      <alignment horizontal="center" vertical="center"/>
    </xf>
    <xf numFmtId="176" fontId="5" fillId="3" borderId="50" xfId="1" applyNumberFormat="1" applyFont="1" applyFill="1" applyBorder="1" applyAlignment="1" applyProtection="1">
      <alignment horizontal="center" vertical="center"/>
      <protection locked="0"/>
    </xf>
    <xf numFmtId="176" fontId="5" fillId="3" borderId="19" xfId="1" applyNumberFormat="1" applyFont="1" applyFill="1" applyBorder="1" applyAlignment="1" applyProtection="1">
      <alignment horizontal="center" vertical="center"/>
      <protection locked="0"/>
    </xf>
    <xf numFmtId="176" fontId="5" fillId="3" borderId="20" xfId="1" applyNumberFormat="1" applyFont="1" applyFill="1" applyBorder="1" applyAlignment="1" applyProtection="1">
      <alignment horizontal="center" vertical="center"/>
      <protection locked="0"/>
    </xf>
    <xf numFmtId="176" fontId="5" fillId="3" borderId="59" xfId="1" applyNumberFormat="1" applyFont="1" applyFill="1" applyBorder="1" applyAlignment="1" applyProtection="1">
      <alignment horizontal="center" vertical="center"/>
      <protection locked="0"/>
    </xf>
    <xf numFmtId="176" fontId="5" fillId="3" borderId="60" xfId="1" applyNumberFormat="1" applyFont="1" applyFill="1" applyBorder="1" applyAlignment="1" applyProtection="1">
      <alignment horizontal="center" vertical="center"/>
      <protection locked="0"/>
    </xf>
    <xf numFmtId="176" fontId="5" fillId="3" borderId="6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48" xfId="0" applyFont="1" applyBorder="1" applyAlignment="1" applyProtection="1">
      <alignment horizontal="left" vertical="center"/>
    </xf>
    <xf numFmtId="0" fontId="5" fillId="0" borderId="49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left" vertical="center"/>
    </xf>
    <xf numFmtId="0" fontId="5" fillId="0" borderId="5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textRotation="255" wrapText="1"/>
    </xf>
    <xf numFmtId="0" fontId="6" fillId="0" borderId="34" xfId="0" applyFont="1" applyBorder="1" applyAlignment="1" applyProtection="1">
      <alignment horizontal="center" vertical="center" textRotation="255"/>
    </xf>
    <xf numFmtId="0" fontId="6" fillId="0" borderId="42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176" fontId="6" fillId="0" borderId="7" xfId="1" applyNumberFormat="1" applyFont="1" applyBorder="1" applyAlignment="1" applyProtection="1">
      <alignment horizontal="center" vertical="center" wrapText="1"/>
    </xf>
    <xf numFmtId="176" fontId="6" fillId="0" borderId="35" xfId="1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center" vertical="center" textRotation="255"/>
    </xf>
    <xf numFmtId="0" fontId="6" fillId="0" borderId="35" xfId="0" applyFont="1" applyBorder="1" applyAlignment="1" applyProtection="1">
      <alignment horizontal="center" vertical="center" textRotation="255"/>
    </xf>
    <xf numFmtId="0" fontId="6" fillId="0" borderId="44" xfId="0" applyFont="1" applyBorder="1" applyAlignment="1" applyProtection="1">
      <alignment horizontal="center" vertical="center" textRotation="255"/>
    </xf>
    <xf numFmtId="176" fontId="5" fillId="3" borderId="50" xfId="1" applyNumberFormat="1" applyFont="1" applyFill="1" applyBorder="1" applyAlignment="1" applyProtection="1">
      <alignment horizontal="left" vertical="center"/>
    </xf>
    <xf numFmtId="176" fontId="5" fillId="3" borderId="19" xfId="1" applyNumberFormat="1" applyFont="1" applyFill="1" applyBorder="1" applyAlignment="1" applyProtection="1">
      <alignment horizontal="left" vertical="center"/>
    </xf>
    <xf numFmtId="176" fontId="5" fillId="3" borderId="20" xfId="1" applyNumberFormat="1" applyFont="1" applyFill="1" applyBorder="1" applyAlignment="1" applyProtection="1">
      <alignment horizontal="left" vertical="center"/>
    </xf>
    <xf numFmtId="176" fontId="5" fillId="3" borderId="59" xfId="1" applyNumberFormat="1" applyFont="1" applyFill="1" applyBorder="1" applyAlignment="1" applyProtection="1">
      <alignment horizontal="left" vertical="center"/>
    </xf>
    <xf numFmtId="176" fontId="5" fillId="3" borderId="60" xfId="1" applyNumberFormat="1" applyFont="1" applyFill="1" applyBorder="1" applyAlignment="1" applyProtection="1">
      <alignment horizontal="left" vertical="center"/>
    </xf>
    <xf numFmtId="176" fontId="5" fillId="3" borderId="61" xfId="1" applyNumberFormat="1" applyFont="1" applyFill="1" applyBorder="1" applyAlignment="1" applyProtection="1">
      <alignment horizontal="left" vertical="center"/>
    </xf>
    <xf numFmtId="58" fontId="10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1287201</xdr:colOff>
      <xdr:row>1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5" y="47625"/>
          <a:ext cx="2192076" cy="590550"/>
        </a:xfrm>
        <a:prstGeom prst="rect">
          <a:avLst/>
        </a:prstGeom>
        <a:solidFill>
          <a:srgbClr val="FFFF00"/>
        </a:solidFill>
        <a:ln w="25400" cap="flat" cmpd="sng" algn="ctr">
          <a:solidFill>
            <a:srgbClr val="FF3300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8"/>
  <sheetViews>
    <sheetView showZeros="0" tabSelected="1" view="pageBreakPreview" zoomScaleNormal="100" zoomScaleSheetLayoutView="100" workbookViewId="0">
      <selection activeCell="I14" sqref="I14"/>
    </sheetView>
  </sheetViews>
  <sheetFormatPr defaultRowHeight="13.5" x14ac:dyDescent="0.15"/>
  <cols>
    <col min="1" max="1" width="8.75" customWidth="1"/>
    <col min="2" max="2" width="3.75" customWidth="1"/>
    <col min="3" max="3" width="18.75" customWidth="1"/>
    <col min="4" max="4" width="7.375" customWidth="1"/>
    <col min="5" max="5" width="12.375" style="2" customWidth="1"/>
    <col min="6" max="6" width="7.5" customWidth="1"/>
    <col min="7" max="7" width="13.75" customWidth="1"/>
    <col min="8" max="8" width="11.25" customWidth="1"/>
    <col min="9" max="9" width="10" style="2" customWidth="1"/>
    <col min="10" max="10" width="12.5" style="2" customWidth="1"/>
    <col min="11" max="11" width="15.625" customWidth="1"/>
    <col min="12" max="12" width="3.125" customWidth="1"/>
    <col min="13" max="13" width="12.5" style="5" customWidth="1"/>
    <col min="14" max="14" width="12.5" customWidth="1"/>
    <col min="15" max="15" width="8.75" customWidth="1"/>
  </cols>
  <sheetData>
    <row r="1" spans="1:14" ht="36" customHeight="1" x14ac:dyDescent="0.15">
      <c r="A1" s="125" t="s">
        <v>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4" ht="15" customHeight="1" x14ac:dyDescent="0.15">
      <c r="A2" s="31"/>
      <c r="B2" s="31"/>
      <c r="C2" s="31"/>
      <c r="D2" s="31"/>
      <c r="E2" s="32"/>
      <c r="F2" s="31"/>
      <c r="G2" s="31"/>
      <c r="H2" s="31"/>
      <c r="I2" s="32"/>
      <c r="J2" s="33"/>
      <c r="K2" s="73" t="s">
        <v>6</v>
      </c>
    </row>
    <row r="3" spans="1:14" ht="15" customHeight="1" x14ac:dyDescent="0.15">
      <c r="A3" s="31"/>
      <c r="B3" s="31"/>
      <c r="C3" s="31"/>
      <c r="D3" s="31"/>
      <c r="E3" s="32"/>
      <c r="F3" s="31"/>
      <c r="G3" s="35"/>
      <c r="H3" s="31"/>
      <c r="I3" s="32"/>
      <c r="J3" s="158" t="s">
        <v>44</v>
      </c>
      <c r="K3" s="158"/>
    </row>
    <row r="4" spans="1:14" ht="22.5" customHeight="1" thickBot="1" x14ac:dyDescent="0.2">
      <c r="A4" s="31" t="s">
        <v>46</v>
      </c>
      <c r="B4" s="31"/>
      <c r="C4" s="31"/>
      <c r="D4" s="31"/>
      <c r="E4" s="32"/>
      <c r="F4" s="31"/>
      <c r="G4" s="31"/>
      <c r="H4" s="31"/>
      <c r="I4" s="32"/>
      <c r="J4" s="32"/>
      <c r="K4" s="34" t="s">
        <v>8</v>
      </c>
    </row>
    <row r="5" spans="1:14" ht="27" customHeight="1" x14ac:dyDescent="0.15">
      <c r="A5" s="135" t="s">
        <v>10</v>
      </c>
      <c r="B5" s="159" t="s">
        <v>21</v>
      </c>
      <c r="C5" s="155" t="s">
        <v>22</v>
      </c>
      <c r="D5" s="138" t="s">
        <v>13</v>
      </c>
      <c r="E5" s="139"/>
      <c r="F5" s="139"/>
      <c r="G5" s="140"/>
      <c r="H5" s="138" t="s">
        <v>15</v>
      </c>
      <c r="I5" s="139"/>
      <c r="J5" s="139"/>
      <c r="K5" s="153" t="s">
        <v>45</v>
      </c>
    </row>
    <row r="6" spans="1:14" ht="9" customHeight="1" x14ac:dyDescent="0.15">
      <c r="A6" s="136"/>
      <c r="B6" s="160"/>
      <c r="C6" s="156"/>
      <c r="D6" s="141" t="s">
        <v>36</v>
      </c>
      <c r="E6" s="143" t="s">
        <v>14</v>
      </c>
      <c r="F6" s="149" t="s">
        <v>19</v>
      </c>
      <c r="G6" s="147" t="s">
        <v>41</v>
      </c>
      <c r="H6" s="145" t="s">
        <v>9</v>
      </c>
      <c r="I6" s="143" t="s">
        <v>20</v>
      </c>
      <c r="J6" s="151" t="s">
        <v>42</v>
      </c>
      <c r="K6" s="154"/>
    </row>
    <row r="7" spans="1:14" ht="27" customHeight="1" x14ac:dyDescent="0.15">
      <c r="A7" s="136"/>
      <c r="B7" s="160"/>
      <c r="C7" s="156"/>
      <c r="D7" s="142"/>
      <c r="E7" s="144"/>
      <c r="F7" s="150"/>
      <c r="G7" s="148"/>
      <c r="H7" s="146"/>
      <c r="I7" s="144"/>
      <c r="J7" s="152"/>
      <c r="K7" s="154"/>
    </row>
    <row r="8" spans="1:14" ht="18" customHeight="1" thickBot="1" x14ac:dyDescent="0.2">
      <c r="A8" s="137"/>
      <c r="B8" s="161"/>
      <c r="C8" s="157"/>
      <c r="D8" s="36" t="s">
        <v>0</v>
      </c>
      <c r="E8" s="37" t="s">
        <v>1</v>
      </c>
      <c r="F8" s="38" t="s">
        <v>2</v>
      </c>
      <c r="G8" s="39" t="s">
        <v>3</v>
      </c>
      <c r="H8" s="38" t="s">
        <v>4</v>
      </c>
      <c r="I8" s="40" t="s">
        <v>5</v>
      </c>
      <c r="J8" s="41" t="s">
        <v>16</v>
      </c>
      <c r="K8" s="42" t="s">
        <v>3</v>
      </c>
      <c r="M8" s="6"/>
      <c r="N8" s="7"/>
    </row>
    <row r="9" spans="1:14" ht="18" customHeight="1" thickBot="1" x14ac:dyDescent="0.2">
      <c r="A9" s="128" t="s">
        <v>47</v>
      </c>
      <c r="B9" s="43">
        <v>1</v>
      </c>
      <c r="C9" s="44" t="s">
        <v>25</v>
      </c>
      <c r="D9" s="45">
        <v>124</v>
      </c>
      <c r="E9" s="75"/>
      <c r="F9" s="46">
        <v>100</v>
      </c>
      <c r="G9" s="79"/>
      <c r="H9" s="47">
        <v>10600</v>
      </c>
      <c r="I9" s="83"/>
      <c r="J9" s="84"/>
      <c r="K9" s="91"/>
      <c r="L9" s="4"/>
      <c r="N9" s="5"/>
    </row>
    <row r="10" spans="1:14" ht="18" customHeight="1" thickBot="1" x14ac:dyDescent="0.2">
      <c r="A10" s="128"/>
      <c r="B10" s="48">
        <v>2</v>
      </c>
      <c r="C10" s="49" t="s">
        <v>26</v>
      </c>
      <c r="D10" s="50">
        <v>28</v>
      </c>
      <c r="E10" s="76"/>
      <c r="F10" s="51">
        <v>100</v>
      </c>
      <c r="G10" s="80"/>
      <c r="H10" s="52">
        <v>1700</v>
      </c>
      <c r="I10" s="85"/>
      <c r="J10" s="86"/>
      <c r="K10" s="92"/>
      <c r="L10" s="4"/>
      <c r="N10" s="5"/>
    </row>
    <row r="11" spans="1:14" ht="18" customHeight="1" thickBot="1" x14ac:dyDescent="0.2">
      <c r="A11" s="128"/>
      <c r="B11" s="48">
        <v>3</v>
      </c>
      <c r="C11" s="49" t="s">
        <v>27</v>
      </c>
      <c r="D11" s="50">
        <v>33</v>
      </c>
      <c r="E11" s="76"/>
      <c r="F11" s="51">
        <v>100</v>
      </c>
      <c r="G11" s="80"/>
      <c r="H11" s="52">
        <v>2000</v>
      </c>
      <c r="I11" s="85"/>
      <c r="J11" s="86"/>
      <c r="K11" s="92"/>
      <c r="L11" s="4"/>
      <c r="N11" s="5"/>
    </row>
    <row r="12" spans="1:14" ht="18" customHeight="1" thickBot="1" x14ac:dyDescent="0.2">
      <c r="A12" s="128"/>
      <c r="B12" s="48">
        <v>4</v>
      </c>
      <c r="C12" s="49" t="s">
        <v>28</v>
      </c>
      <c r="D12" s="50">
        <v>51</v>
      </c>
      <c r="E12" s="76"/>
      <c r="F12" s="51">
        <v>100</v>
      </c>
      <c r="G12" s="80"/>
      <c r="H12" s="52">
        <v>5700</v>
      </c>
      <c r="I12" s="85"/>
      <c r="J12" s="86"/>
      <c r="K12" s="92"/>
      <c r="L12" s="4"/>
      <c r="N12" s="5"/>
    </row>
    <row r="13" spans="1:14" ht="18" customHeight="1" thickBot="1" x14ac:dyDescent="0.2">
      <c r="A13" s="128"/>
      <c r="B13" s="48">
        <v>5</v>
      </c>
      <c r="C13" s="49" t="s">
        <v>29</v>
      </c>
      <c r="D13" s="50">
        <v>127</v>
      </c>
      <c r="E13" s="76"/>
      <c r="F13" s="51">
        <v>100</v>
      </c>
      <c r="G13" s="80"/>
      <c r="H13" s="52">
        <v>13700</v>
      </c>
      <c r="I13" s="85"/>
      <c r="J13" s="86"/>
      <c r="K13" s="92"/>
      <c r="L13" s="4"/>
      <c r="N13" s="5"/>
    </row>
    <row r="14" spans="1:14" ht="18" customHeight="1" thickBot="1" x14ac:dyDescent="0.2">
      <c r="A14" s="128"/>
      <c r="B14" s="48">
        <v>6</v>
      </c>
      <c r="C14" s="49" t="s">
        <v>30</v>
      </c>
      <c r="D14" s="50">
        <v>45</v>
      </c>
      <c r="E14" s="76"/>
      <c r="F14" s="51">
        <v>100</v>
      </c>
      <c r="G14" s="80"/>
      <c r="H14" s="52">
        <v>4600</v>
      </c>
      <c r="I14" s="85"/>
      <c r="J14" s="86"/>
      <c r="K14" s="92"/>
      <c r="L14" s="4"/>
      <c r="N14" s="5"/>
    </row>
    <row r="15" spans="1:14" ht="18" customHeight="1" thickBot="1" x14ac:dyDescent="0.2">
      <c r="A15" s="128"/>
      <c r="B15" s="48">
        <v>7</v>
      </c>
      <c r="C15" s="53" t="s">
        <v>31</v>
      </c>
      <c r="D15" s="50">
        <v>38</v>
      </c>
      <c r="E15" s="76"/>
      <c r="F15" s="51">
        <v>100</v>
      </c>
      <c r="G15" s="80"/>
      <c r="H15" s="52">
        <v>3100</v>
      </c>
      <c r="I15" s="85"/>
      <c r="J15" s="86"/>
      <c r="K15" s="93"/>
      <c r="L15" s="4"/>
      <c r="N15" s="5"/>
    </row>
    <row r="16" spans="1:14" ht="18" customHeight="1" thickBot="1" x14ac:dyDescent="0.2">
      <c r="A16" s="128"/>
      <c r="B16" s="48">
        <v>8</v>
      </c>
      <c r="C16" s="49" t="s">
        <v>32</v>
      </c>
      <c r="D16" s="50">
        <v>25</v>
      </c>
      <c r="E16" s="76"/>
      <c r="F16" s="51">
        <v>100</v>
      </c>
      <c r="G16" s="80"/>
      <c r="H16" s="52">
        <v>1300</v>
      </c>
      <c r="I16" s="85"/>
      <c r="J16" s="86"/>
      <c r="K16" s="93"/>
      <c r="L16" s="4"/>
      <c r="N16" s="5"/>
    </row>
    <row r="17" spans="1:14" ht="18" customHeight="1" thickBot="1" x14ac:dyDescent="0.2">
      <c r="A17" s="128"/>
      <c r="B17" s="48">
        <v>9</v>
      </c>
      <c r="C17" s="54" t="s">
        <v>38</v>
      </c>
      <c r="D17" s="55">
        <v>143</v>
      </c>
      <c r="E17" s="77"/>
      <c r="F17" s="56">
        <v>100</v>
      </c>
      <c r="G17" s="81"/>
      <c r="H17" s="57">
        <v>13900</v>
      </c>
      <c r="I17" s="87"/>
      <c r="J17" s="88"/>
      <c r="K17" s="94"/>
      <c r="L17" s="4"/>
      <c r="N17" s="5"/>
    </row>
    <row r="18" spans="1:14" ht="18" customHeight="1" thickBot="1" x14ac:dyDescent="0.2">
      <c r="A18" s="128"/>
      <c r="B18" s="58">
        <v>10</v>
      </c>
      <c r="C18" s="59" t="s">
        <v>33</v>
      </c>
      <c r="D18" s="60">
        <v>42</v>
      </c>
      <c r="E18" s="78"/>
      <c r="F18" s="61">
        <v>100</v>
      </c>
      <c r="G18" s="82"/>
      <c r="H18" s="62">
        <v>3200</v>
      </c>
      <c r="I18" s="89"/>
      <c r="J18" s="90"/>
      <c r="K18" s="95"/>
      <c r="L18" s="4"/>
      <c r="N18" s="5"/>
    </row>
    <row r="19" spans="1:14" ht="27" customHeight="1" thickTop="1" thickBot="1" x14ac:dyDescent="0.2">
      <c r="A19" s="63"/>
      <c r="B19" s="64"/>
      <c r="C19" s="65"/>
      <c r="D19" s="131" t="s">
        <v>24</v>
      </c>
      <c r="E19" s="131"/>
      <c r="F19" s="131"/>
      <c r="G19" s="132"/>
      <c r="H19" s="66">
        <f>SUM(H9:H18)</f>
        <v>59800</v>
      </c>
      <c r="I19" s="115" t="s">
        <v>23</v>
      </c>
      <c r="J19" s="116"/>
      <c r="K19" s="67">
        <f>SUM(K9:K18)</f>
        <v>0</v>
      </c>
      <c r="L19" s="4"/>
    </row>
    <row r="20" spans="1:14" ht="22.5" customHeight="1" thickBot="1" x14ac:dyDescent="0.2">
      <c r="A20" s="17"/>
      <c r="B20" s="9"/>
      <c r="C20" s="10"/>
      <c r="D20" s="10"/>
      <c r="E20" s="10"/>
      <c r="F20" s="10"/>
      <c r="G20" s="10"/>
      <c r="H20" s="68"/>
      <c r="I20" s="10"/>
      <c r="J20" s="10"/>
      <c r="K20" s="18" t="s">
        <v>17</v>
      </c>
    </row>
    <row r="21" spans="1:14" ht="18" customHeight="1" thickBot="1" x14ac:dyDescent="0.2">
      <c r="A21" s="128" t="s">
        <v>48</v>
      </c>
      <c r="B21" s="43">
        <v>1</v>
      </c>
      <c r="C21" s="44" t="s">
        <v>25</v>
      </c>
      <c r="D21" s="45">
        <f>D9</f>
        <v>124</v>
      </c>
      <c r="E21" s="75"/>
      <c r="F21" s="46">
        <v>100</v>
      </c>
      <c r="G21" s="79"/>
      <c r="H21" s="69">
        <v>5000</v>
      </c>
      <c r="I21" s="83"/>
      <c r="J21" s="84"/>
      <c r="K21" s="91"/>
    </row>
    <row r="22" spans="1:14" ht="18" customHeight="1" thickBot="1" x14ac:dyDescent="0.2">
      <c r="A22" s="128"/>
      <c r="B22" s="48">
        <v>2</v>
      </c>
      <c r="C22" s="49" t="s">
        <v>26</v>
      </c>
      <c r="D22" s="50">
        <f>D10</f>
        <v>28</v>
      </c>
      <c r="E22" s="76"/>
      <c r="F22" s="51">
        <v>100</v>
      </c>
      <c r="G22" s="80"/>
      <c r="H22" s="70">
        <v>900</v>
      </c>
      <c r="I22" s="85"/>
      <c r="J22" s="86"/>
      <c r="K22" s="92"/>
    </row>
    <row r="23" spans="1:14" ht="18" customHeight="1" thickBot="1" x14ac:dyDescent="0.2">
      <c r="A23" s="128"/>
      <c r="B23" s="48">
        <v>3</v>
      </c>
      <c r="C23" s="49" t="s">
        <v>27</v>
      </c>
      <c r="D23" s="50">
        <f t="shared" ref="D23:D30" si="0">D11</f>
        <v>33</v>
      </c>
      <c r="E23" s="76"/>
      <c r="F23" s="51">
        <v>100</v>
      </c>
      <c r="G23" s="80"/>
      <c r="H23" s="70">
        <v>1300</v>
      </c>
      <c r="I23" s="85"/>
      <c r="J23" s="86"/>
      <c r="K23" s="92"/>
    </row>
    <row r="24" spans="1:14" ht="18" customHeight="1" thickBot="1" x14ac:dyDescent="0.2">
      <c r="A24" s="128"/>
      <c r="B24" s="48">
        <v>4</v>
      </c>
      <c r="C24" s="49" t="s">
        <v>28</v>
      </c>
      <c r="D24" s="50">
        <f t="shared" si="0"/>
        <v>51</v>
      </c>
      <c r="E24" s="76"/>
      <c r="F24" s="51">
        <v>100</v>
      </c>
      <c r="G24" s="80"/>
      <c r="H24" s="70">
        <v>3500</v>
      </c>
      <c r="I24" s="85"/>
      <c r="J24" s="86"/>
      <c r="K24" s="92"/>
    </row>
    <row r="25" spans="1:14" ht="18" customHeight="1" thickBot="1" x14ac:dyDescent="0.2">
      <c r="A25" s="128"/>
      <c r="B25" s="48">
        <v>5</v>
      </c>
      <c r="C25" s="49" t="s">
        <v>29</v>
      </c>
      <c r="D25" s="50">
        <f t="shared" si="0"/>
        <v>127</v>
      </c>
      <c r="E25" s="76"/>
      <c r="F25" s="51">
        <v>100</v>
      </c>
      <c r="G25" s="80"/>
      <c r="H25" s="70">
        <v>5000</v>
      </c>
      <c r="I25" s="85"/>
      <c r="J25" s="86"/>
      <c r="K25" s="92"/>
    </row>
    <row r="26" spans="1:14" ht="18" customHeight="1" thickBot="1" x14ac:dyDescent="0.2">
      <c r="A26" s="128"/>
      <c r="B26" s="48">
        <v>6</v>
      </c>
      <c r="C26" s="49" t="s">
        <v>30</v>
      </c>
      <c r="D26" s="50">
        <f t="shared" si="0"/>
        <v>45</v>
      </c>
      <c r="E26" s="76"/>
      <c r="F26" s="51">
        <v>100</v>
      </c>
      <c r="G26" s="80"/>
      <c r="H26" s="70">
        <v>3000</v>
      </c>
      <c r="I26" s="85"/>
      <c r="J26" s="86"/>
      <c r="K26" s="92"/>
    </row>
    <row r="27" spans="1:14" ht="18" customHeight="1" thickBot="1" x14ac:dyDescent="0.2">
      <c r="A27" s="128"/>
      <c r="B27" s="48">
        <v>7</v>
      </c>
      <c r="C27" s="53" t="s">
        <v>31</v>
      </c>
      <c r="D27" s="50">
        <f>D15</f>
        <v>38</v>
      </c>
      <c r="E27" s="76"/>
      <c r="F27" s="51">
        <v>100</v>
      </c>
      <c r="G27" s="80"/>
      <c r="H27" s="70">
        <v>2000</v>
      </c>
      <c r="I27" s="85"/>
      <c r="J27" s="86"/>
      <c r="K27" s="93"/>
    </row>
    <row r="28" spans="1:14" ht="18" customHeight="1" thickBot="1" x14ac:dyDescent="0.2">
      <c r="A28" s="128"/>
      <c r="B28" s="48">
        <v>8</v>
      </c>
      <c r="C28" s="49" t="s">
        <v>32</v>
      </c>
      <c r="D28" s="50">
        <f t="shared" si="0"/>
        <v>25</v>
      </c>
      <c r="E28" s="76"/>
      <c r="F28" s="51">
        <v>100</v>
      </c>
      <c r="G28" s="80"/>
      <c r="H28" s="70">
        <v>900</v>
      </c>
      <c r="I28" s="85"/>
      <c r="J28" s="86"/>
      <c r="K28" s="93"/>
    </row>
    <row r="29" spans="1:14" ht="18" customHeight="1" thickBot="1" x14ac:dyDescent="0.2">
      <c r="A29" s="128"/>
      <c r="B29" s="48">
        <v>9</v>
      </c>
      <c r="C29" s="54" t="s">
        <v>38</v>
      </c>
      <c r="D29" s="50">
        <f t="shared" si="0"/>
        <v>143</v>
      </c>
      <c r="E29" s="77"/>
      <c r="F29" s="56">
        <v>100</v>
      </c>
      <c r="G29" s="81"/>
      <c r="H29" s="71">
        <v>7300</v>
      </c>
      <c r="I29" s="87"/>
      <c r="J29" s="88"/>
      <c r="K29" s="94"/>
    </row>
    <row r="30" spans="1:14" ht="18" customHeight="1" thickBot="1" x14ac:dyDescent="0.2">
      <c r="A30" s="128"/>
      <c r="B30" s="58">
        <v>10</v>
      </c>
      <c r="C30" s="59" t="s">
        <v>33</v>
      </c>
      <c r="D30" s="50">
        <f t="shared" si="0"/>
        <v>42</v>
      </c>
      <c r="E30" s="78"/>
      <c r="F30" s="61">
        <v>100</v>
      </c>
      <c r="G30" s="82"/>
      <c r="H30" s="72">
        <v>2100</v>
      </c>
      <c r="I30" s="89"/>
      <c r="J30" s="90"/>
      <c r="K30" s="95"/>
    </row>
    <row r="31" spans="1:14" ht="27" customHeight="1" thickTop="1" thickBot="1" x14ac:dyDescent="0.2">
      <c r="A31" s="63"/>
      <c r="B31" s="64"/>
      <c r="C31" s="65"/>
      <c r="D31" s="131" t="s">
        <v>24</v>
      </c>
      <c r="E31" s="131"/>
      <c r="F31" s="131"/>
      <c r="G31" s="132"/>
      <c r="H31" s="66">
        <f>SUM(H21:H30)</f>
        <v>31000</v>
      </c>
      <c r="I31" s="115" t="s">
        <v>23</v>
      </c>
      <c r="J31" s="116"/>
      <c r="K31" s="67">
        <f>SUM(K21:K30)</f>
        <v>0</v>
      </c>
    </row>
    <row r="32" spans="1:14" ht="22.5" customHeight="1" thickBot="1" x14ac:dyDescent="0.2">
      <c r="A32" s="17"/>
      <c r="B32" s="9"/>
      <c r="C32" s="10"/>
      <c r="D32" s="10"/>
      <c r="E32" s="10"/>
      <c r="F32" s="10"/>
      <c r="G32" s="10"/>
      <c r="H32" s="68"/>
      <c r="I32" s="10"/>
      <c r="J32" s="10"/>
      <c r="K32" s="18" t="s">
        <v>17</v>
      </c>
    </row>
    <row r="33" spans="1:26" ht="18" customHeight="1" thickBot="1" x14ac:dyDescent="0.2">
      <c r="A33" s="128" t="s">
        <v>49</v>
      </c>
      <c r="B33" s="43">
        <v>1</v>
      </c>
      <c r="C33" s="44" t="s">
        <v>25</v>
      </c>
      <c r="D33" s="45">
        <f>D9</f>
        <v>124</v>
      </c>
      <c r="E33" s="75"/>
      <c r="F33" s="46">
        <v>100</v>
      </c>
      <c r="G33" s="79"/>
      <c r="H33" s="69">
        <v>4800</v>
      </c>
      <c r="I33" s="83"/>
      <c r="J33" s="84"/>
      <c r="K33" s="91"/>
    </row>
    <row r="34" spans="1:26" ht="18" customHeight="1" thickBot="1" x14ac:dyDescent="0.2">
      <c r="A34" s="128"/>
      <c r="B34" s="48">
        <v>2</v>
      </c>
      <c r="C34" s="49" t="s">
        <v>26</v>
      </c>
      <c r="D34" s="50">
        <f>D10</f>
        <v>28</v>
      </c>
      <c r="E34" s="76"/>
      <c r="F34" s="51">
        <v>100</v>
      </c>
      <c r="G34" s="80"/>
      <c r="H34" s="70">
        <v>900</v>
      </c>
      <c r="I34" s="85"/>
      <c r="J34" s="86"/>
      <c r="K34" s="92"/>
    </row>
    <row r="35" spans="1:26" ht="18" customHeight="1" thickBot="1" x14ac:dyDescent="0.2">
      <c r="A35" s="128"/>
      <c r="B35" s="48">
        <v>3</v>
      </c>
      <c r="C35" s="49" t="s">
        <v>27</v>
      </c>
      <c r="D35" s="50">
        <f t="shared" ref="D35:D42" si="1">D11</f>
        <v>33</v>
      </c>
      <c r="E35" s="76"/>
      <c r="F35" s="51">
        <v>100</v>
      </c>
      <c r="G35" s="80"/>
      <c r="H35" s="70">
        <v>1300</v>
      </c>
      <c r="I35" s="85"/>
      <c r="J35" s="86"/>
      <c r="K35" s="92"/>
    </row>
    <row r="36" spans="1:26" ht="18" customHeight="1" thickBot="1" x14ac:dyDescent="0.2">
      <c r="A36" s="128"/>
      <c r="B36" s="48">
        <v>4</v>
      </c>
      <c r="C36" s="49" t="s">
        <v>28</v>
      </c>
      <c r="D36" s="50">
        <f t="shared" si="1"/>
        <v>51</v>
      </c>
      <c r="E36" s="76"/>
      <c r="F36" s="51">
        <v>100</v>
      </c>
      <c r="G36" s="80"/>
      <c r="H36" s="70">
        <v>3500</v>
      </c>
      <c r="I36" s="85"/>
      <c r="J36" s="86"/>
      <c r="K36" s="92"/>
    </row>
    <row r="37" spans="1:26" ht="18" customHeight="1" thickBot="1" x14ac:dyDescent="0.2">
      <c r="A37" s="128"/>
      <c r="B37" s="48">
        <v>5</v>
      </c>
      <c r="C37" s="49" t="s">
        <v>29</v>
      </c>
      <c r="D37" s="50">
        <f t="shared" si="1"/>
        <v>127</v>
      </c>
      <c r="E37" s="76"/>
      <c r="F37" s="51">
        <v>100</v>
      </c>
      <c r="G37" s="80"/>
      <c r="H37" s="70">
        <v>5300</v>
      </c>
      <c r="I37" s="85"/>
      <c r="J37" s="86"/>
      <c r="K37" s="92"/>
    </row>
    <row r="38" spans="1:26" ht="18" customHeight="1" thickBot="1" x14ac:dyDescent="0.2">
      <c r="A38" s="128"/>
      <c r="B38" s="48">
        <v>6</v>
      </c>
      <c r="C38" s="49" t="s">
        <v>30</v>
      </c>
      <c r="D38" s="50">
        <f t="shared" si="1"/>
        <v>45</v>
      </c>
      <c r="E38" s="76"/>
      <c r="F38" s="51">
        <v>100</v>
      </c>
      <c r="G38" s="80"/>
      <c r="H38" s="70">
        <v>3000</v>
      </c>
      <c r="I38" s="85"/>
      <c r="J38" s="86"/>
      <c r="K38" s="92"/>
    </row>
    <row r="39" spans="1:26" ht="18" customHeight="1" thickBot="1" x14ac:dyDescent="0.2">
      <c r="A39" s="128"/>
      <c r="B39" s="48">
        <v>7</v>
      </c>
      <c r="C39" s="53" t="s">
        <v>31</v>
      </c>
      <c r="D39" s="50">
        <f t="shared" si="1"/>
        <v>38</v>
      </c>
      <c r="E39" s="76"/>
      <c r="F39" s="51">
        <v>100</v>
      </c>
      <c r="G39" s="80"/>
      <c r="H39" s="70">
        <v>2000</v>
      </c>
      <c r="I39" s="85"/>
      <c r="J39" s="86"/>
      <c r="K39" s="93"/>
    </row>
    <row r="40" spans="1:26" ht="18" customHeight="1" thickBot="1" x14ac:dyDescent="0.2">
      <c r="A40" s="128"/>
      <c r="B40" s="48">
        <v>8</v>
      </c>
      <c r="C40" s="49" t="s">
        <v>32</v>
      </c>
      <c r="D40" s="50">
        <f t="shared" si="1"/>
        <v>25</v>
      </c>
      <c r="E40" s="76"/>
      <c r="F40" s="51">
        <v>100</v>
      </c>
      <c r="G40" s="80"/>
      <c r="H40" s="70">
        <v>900</v>
      </c>
      <c r="I40" s="85"/>
      <c r="J40" s="86"/>
      <c r="K40" s="93"/>
    </row>
    <row r="41" spans="1:26" ht="18" customHeight="1" thickBot="1" x14ac:dyDescent="0.2">
      <c r="A41" s="128"/>
      <c r="B41" s="48">
        <v>9</v>
      </c>
      <c r="C41" s="54" t="s">
        <v>38</v>
      </c>
      <c r="D41" s="50">
        <f t="shared" si="1"/>
        <v>143</v>
      </c>
      <c r="E41" s="77"/>
      <c r="F41" s="56">
        <v>100</v>
      </c>
      <c r="G41" s="81"/>
      <c r="H41" s="71">
        <v>7900</v>
      </c>
      <c r="I41" s="87"/>
      <c r="J41" s="88"/>
      <c r="K41" s="94"/>
    </row>
    <row r="42" spans="1:26" ht="18" customHeight="1" thickBot="1" x14ac:dyDescent="0.2">
      <c r="A42" s="128"/>
      <c r="B42" s="58">
        <v>10</v>
      </c>
      <c r="C42" s="59" t="s">
        <v>33</v>
      </c>
      <c r="D42" s="50">
        <f t="shared" si="1"/>
        <v>42</v>
      </c>
      <c r="E42" s="78"/>
      <c r="F42" s="61">
        <v>100</v>
      </c>
      <c r="G42" s="82"/>
      <c r="H42" s="72">
        <v>1900</v>
      </c>
      <c r="I42" s="89"/>
      <c r="J42" s="90"/>
      <c r="K42" s="95"/>
    </row>
    <row r="43" spans="1:26" ht="27" customHeight="1" thickTop="1" thickBot="1" x14ac:dyDescent="0.2">
      <c r="A43" s="63"/>
      <c r="B43" s="64"/>
      <c r="C43" s="65"/>
      <c r="D43" s="131" t="s">
        <v>24</v>
      </c>
      <c r="E43" s="131"/>
      <c r="F43" s="131"/>
      <c r="G43" s="132"/>
      <c r="H43" s="66">
        <f>SUM(H33:H42)</f>
        <v>31500</v>
      </c>
      <c r="I43" s="115" t="s">
        <v>23</v>
      </c>
      <c r="J43" s="116"/>
      <c r="K43" s="67">
        <f>SUM(K33:K42)</f>
        <v>0</v>
      </c>
    </row>
    <row r="44" spans="1:26" ht="22.5" customHeight="1" thickBot="1" x14ac:dyDescent="0.2">
      <c r="A44" s="17"/>
      <c r="B44" s="9"/>
      <c r="C44" s="10"/>
      <c r="D44" s="10"/>
      <c r="E44" s="10"/>
      <c r="F44" s="10"/>
      <c r="G44" s="10"/>
      <c r="H44" s="68"/>
      <c r="I44" s="10"/>
      <c r="J44" s="10"/>
      <c r="K44" s="18" t="s">
        <v>17</v>
      </c>
    </row>
    <row r="45" spans="1:26" ht="18" customHeight="1" thickBot="1" x14ac:dyDescent="0.2">
      <c r="A45" s="128" t="s">
        <v>50</v>
      </c>
      <c r="B45" s="43">
        <v>1</v>
      </c>
      <c r="C45" s="44" t="s">
        <v>25</v>
      </c>
      <c r="D45" s="45">
        <f>D9</f>
        <v>124</v>
      </c>
      <c r="E45" s="75"/>
      <c r="F45" s="46">
        <v>100</v>
      </c>
      <c r="G45" s="79"/>
      <c r="H45" s="69">
        <v>6800</v>
      </c>
      <c r="I45" s="83"/>
      <c r="J45" s="84"/>
      <c r="K45" s="91"/>
    </row>
    <row r="46" spans="1:26" ht="18" customHeight="1" thickBot="1" x14ac:dyDescent="0.2">
      <c r="A46" s="128"/>
      <c r="B46" s="48">
        <v>2</v>
      </c>
      <c r="C46" s="49" t="s">
        <v>26</v>
      </c>
      <c r="D46" s="50">
        <f>D10</f>
        <v>28</v>
      </c>
      <c r="E46" s="76"/>
      <c r="F46" s="51">
        <v>100</v>
      </c>
      <c r="G46" s="80"/>
      <c r="H46" s="70">
        <v>1200</v>
      </c>
      <c r="I46" s="85"/>
      <c r="J46" s="86"/>
      <c r="K46" s="92"/>
    </row>
    <row r="47" spans="1:26" ht="18" customHeight="1" thickBot="1" x14ac:dyDescent="0.2">
      <c r="A47" s="128"/>
      <c r="B47" s="48">
        <v>3</v>
      </c>
      <c r="C47" s="49" t="s">
        <v>27</v>
      </c>
      <c r="D47" s="50">
        <f t="shared" ref="D47:D54" si="2">D11</f>
        <v>33</v>
      </c>
      <c r="E47" s="76"/>
      <c r="F47" s="51">
        <v>100</v>
      </c>
      <c r="G47" s="80"/>
      <c r="H47" s="70">
        <v>1700</v>
      </c>
      <c r="I47" s="85"/>
      <c r="J47" s="86"/>
      <c r="K47" s="92"/>
      <c r="Z47" s="3"/>
    </row>
    <row r="48" spans="1:26" ht="18" customHeight="1" thickBot="1" x14ac:dyDescent="0.2">
      <c r="A48" s="128"/>
      <c r="B48" s="48">
        <v>4</v>
      </c>
      <c r="C48" s="49" t="s">
        <v>28</v>
      </c>
      <c r="D48" s="50">
        <f t="shared" si="2"/>
        <v>51</v>
      </c>
      <c r="E48" s="76"/>
      <c r="F48" s="51">
        <v>100</v>
      </c>
      <c r="G48" s="80"/>
      <c r="H48" s="70">
        <v>4200</v>
      </c>
      <c r="I48" s="85"/>
      <c r="J48" s="86"/>
      <c r="K48" s="92"/>
      <c r="Z48" s="3"/>
    </row>
    <row r="49" spans="1:11" ht="18" customHeight="1" thickBot="1" x14ac:dyDescent="0.2">
      <c r="A49" s="128"/>
      <c r="B49" s="48">
        <v>5</v>
      </c>
      <c r="C49" s="49" t="s">
        <v>29</v>
      </c>
      <c r="D49" s="50">
        <f t="shared" si="2"/>
        <v>127</v>
      </c>
      <c r="E49" s="76"/>
      <c r="F49" s="51">
        <v>100</v>
      </c>
      <c r="G49" s="80"/>
      <c r="H49" s="70">
        <v>13900</v>
      </c>
      <c r="I49" s="85"/>
      <c r="J49" s="86"/>
      <c r="K49" s="92"/>
    </row>
    <row r="50" spans="1:11" ht="18" customHeight="1" thickBot="1" x14ac:dyDescent="0.2">
      <c r="A50" s="128"/>
      <c r="B50" s="48">
        <v>6</v>
      </c>
      <c r="C50" s="49" t="s">
        <v>30</v>
      </c>
      <c r="D50" s="50">
        <f t="shared" si="2"/>
        <v>45</v>
      </c>
      <c r="E50" s="76"/>
      <c r="F50" s="51">
        <v>100</v>
      </c>
      <c r="G50" s="80"/>
      <c r="H50" s="70">
        <v>4000</v>
      </c>
      <c r="I50" s="85"/>
      <c r="J50" s="86"/>
      <c r="K50" s="92"/>
    </row>
    <row r="51" spans="1:11" ht="18" customHeight="1" thickBot="1" x14ac:dyDescent="0.2">
      <c r="A51" s="128"/>
      <c r="B51" s="48">
        <v>7</v>
      </c>
      <c r="C51" s="53" t="s">
        <v>31</v>
      </c>
      <c r="D51" s="50">
        <f t="shared" si="2"/>
        <v>38</v>
      </c>
      <c r="E51" s="76"/>
      <c r="F51" s="51">
        <v>100</v>
      </c>
      <c r="G51" s="80"/>
      <c r="H51" s="70">
        <v>3000</v>
      </c>
      <c r="I51" s="85"/>
      <c r="J51" s="86"/>
      <c r="K51" s="93"/>
    </row>
    <row r="52" spans="1:11" ht="18" customHeight="1" thickBot="1" x14ac:dyDescent="0.2">
      <c r="A52" s="128"/>
      <c r="B52" s="48">
        <v>8</v>
      </c>
      <c r="C52" s="49" t="s">
        <v>32</v>
      </c>
      <c r="D52" s="50">
        <f t="shared" si="2"/>
        <v>25</v>
      </c>
      <c r="E52" s="76"/>
      <c r="F52" s="51">
        <v>100</v>
      </c>
      <c r="G52" s="80"/>
      <c r="H52" s="70">
        <v>900</v>
      </c>
      <c r="I52" s="85"/>
      <c r="J52" s="86"/>
      <c r="K52" s="93"/>
    </row>
    <row r="53" spans="1:11" ht="18" customHeight="1" thickBot="1" x14ac:dyDescent="0.2">
      <c r="A53" s="128"/>
      <c r="B53" s="48">
        <v>9</v>
      </c>
      <c r="C53" s="54" t="s">
        <v>38</v>
      </c>
      <c r="D53" s="50">
        <f t="shared" si="2"/>
        <v>143</v>
      </c>
      <c r="E53" s="77"/>
      <c r="F53" s="56">
        <v>100</v>
      </c>
      <c r="G53" s="81"/>
      <c r="H53" s="71">
        <v>12000</v>
      </c>
      <c r="I53" s="87"/>
      <c r="J53" s="88"/>
      <c r="K53" s="94"/>
    </row>
    <row r="54" spans="1:11" ht="18" customHeight="1" thickBot="1" x14ac:dyDescent="0.2">
      <c r="A54" s="128"/>
      <c r="B54" s="58">
        <v>10</v>
      </c>
      <c r="C54" s="59" t="s">
        <v>33</v>
      </c>
      <c r="D54" s="50">
        <f t="shared" si="2"/>
        <v>42</v>
      </c>
      <c r="E54" s="78"/>
      <c r="F54" s="61">
        <v>100</v>
      </c>
      <c r="G54" s="82"/>
      <c r="H54" s="72">
        <v>2100</v>
      </c>
      <c r="I54" s="89"/>
      <c r="J54" s="90"/>
      <c r="K54" s="95"/>
    </row>
    <row r="55" spans="1:11" ht="27.75" customHeight="1" thickTop="1" thickBot="1" x14ac:dyDescent="0.2">
      <c r="A55" s="63"/>
      <c r="B55" s="64"/>
      <c r="C55" s="65"/>
      <c r="D55" s="131" t="s">
        <v>24</v>
      </c>
      <c r="E55" s="131"/>
      <c r="F55" s="131"/>
      <c r="G55" s="132"/>
      <c r="H55" s="66">
        <f>SUM(H45:H54)</f>
        <v>49800</v>
      </c>
      <c r="I55" s="115" t="s">
        <v>23</v>
      </c>
      <c r="J55" s="116"/>
      <c r="K55" s="67">
        <f>SUM(K45:K54)</f>
        <v>0</v>
      </c>
    </row>
    <row r="56" spans="1:11" ht="22.5" customHeight="1" thickBot="1" x14ac:dyDescent="0.2">
      <c r="A56" s="17"/>
      <c r="B56" s="9"/>
      <c r="C56" s="10"/>
      <c r="D56" s="10"/>
      <c r="E56" s="10"/>
      <c r="F56" s="10"/>
      <c r="G56" s="10"/>
      <c r="H56" s="68"/>
      <c r="I56" s="10"/>
      <c r="J56" s="10"/>
      <c r="K56" s="18" t="s">
        <v>17</v>
      </c>
    </row>
    <row r="57" spans="1:11" ht="18" customHeight="1" thickBot="1" x14ac:dyDescent="0.2">
      <c r="A57" s="128" t="s">
        <v>51</v>
      </c>
      <c r="B57" s="43">
        <v>1</v>
      </c>
      <c r="C57" s="44" t="s">
        <v>25</v>
      </c>
      <c r="D57" s="45">
        <f>D21</f>
        <v>124</v>
      </c>
      <c r="E57" s="75"/>
      <c r="F57" s="46">
        <v>100</v>
      </c>
      <c r="G57" s="79"/>
      <c r="H57" s="69">
        <v>9400</v>
      </c>
      <c r="I57" s="83"/>
      <c r="J57" s="84"/>
      <c r="K57" s="91"/>
    </row>
    <row r="58" spans="1:11" ht="18" customHeight="1" thickBot="1" x14ac:dyDescent="0.2">
      <c r="A58" s="128"/>
      <c r="B58" s="48">
        <v>2</v>
      </c>
      <c r="C58" s="49" t="s">
        <v>26</v>
      </c>
      <c r="D58" s="50">
        <f>D22</f>
        <v>28</v>
      </c>
      <c r="E58" s="76"/>
      <c r="F58" s="51">
        <v>100</v>
      </c>
      <c r="G58" s="80"/>
      <c r="H58" s="70">
        <v>2000</v>
      </c>
      <c r="I58" s="85"/>
      <c r="J58" s="86"/>
      <c r="K58" s="92"/>
    </row>
    <row r="59" spans="1:11" ht="18" customHeight="1" thickBot="1" x14ac:dyDescent="0.2">
      <c r="A59" s="128"/>
      <c r="B59" s="48">
        <v>3</v>
      </c>
      <c r="C59" s="49" t="s">
        <v>27</v>
      </c>
      <c r="D59" s="50">
        <f t="shared" ref="D59:D66" si="3">D23</f>
        <v>33</v>
      </c>
      <c r="E59" s="76"/>
      <c r="F59" s="51">
        <v>100</v>
      </c>
      <c r="G59" s="80"/>
      <c r="H59" s="70">
        <v>2700</v>
      </c>
      <c r="I59" s="85"/>
      <c r="J59" s="86"/>
      <c r="K59" s="92"/>
    </row>
    <row r="60" spans="1:11" ht="18" customHeight="1" thickBot="1" x14ac:dyDescent="0.2">
      <c r="A60" s="128"/>
      <c r="B60" s="48">
        <v>4</v>
      </c>
      <c r="C60" s="49" t="s">
        <v>28</v>
      </c>
      <c r="D60" s="50">
        <f t="shared" si="3"/>
        <v>51</v>
      </c>
      <c r="E60" s="76"/>
      <c r="F60" s="51">
        <v>100</v>
      </c>
      <c r="G60" s="80"/>
      <c r="H60" s="70">
        <v>6400</v>
      </c>
      <c r="I60" s="85"/>
      <c r="J60" s="86"/>
      <c r="K60" s="92"/>
    </row>
    <row r="61" spans="1:11" ht="18" customHeight="1" thickBot="1" x14ac:dyDescent="0.2">
      <c r="A61" s="128"/>
      <c r="B61" s="48">
        <v>5</v>
      </c>
      <c r="C61" s="49" t="s">
        <v>29</v>
      </c>
      <c r="D61" s="50">
        <f t="shared" si="3"/>
        <v>127</v>
      </c>
      <c r="E61" s="76"/>
      <c r="F61" s="51">
        <v>100</v>
      </c>
      <c r="G61" s="80"/>
      <c r="H61" s="70">
        <v>14300</v>
      </c>
      <c r="I61" s="85"/>
      <c r="J61" s="86"/>
      <c r="K61" s="92"/>
    </row>
    <row r="62" spans="1:11" ht="18" customHeight="1" thickBot="1" x14ac:dyDescent="0.2">
      <c r="A62" s="128"/>
      <c r="B62" s="48">
        <v>6</v>
      </c>
      <c r="C62" s="49" t="s">
        <v>30</v>
      </c>
      <c r="D62" s="50">
        <f t="shared" si="3"/>
        <v>45</v>
      </c>
      <c r="E62" s="76"/>
      <c r="F62" s="51">
        <v>100</v>
      </c>
      <c r="G62" s="80"/>
      <c r="H62" s="70">
        <v>5800</v>
      </c>
      <c r="I62" s="85"/>
      <c r="J62" s="86"/>
      <c r="K62" s="92"/>
    </row>
    <row r="63" spans="1:11" ht="18" customHeight="1" thickBot="1" x14ac:dyDescent="0.2">
      <c r="A63" s="128"/>
      <c r="B63" s="48">
        <v>7</v>
      </c>
      <c r="C63" s="53" t="s">
        <v>31</v>
      </c>
      <c r="D63" s="50">
        <f t="shared" si="3"/>
        <v>38</v>
      </c>
      <c r="E63" s="76"/>
      <c r="F63" s="51">
        <v>100</v>
      </c>
      <c r="G63" s="80"/>
      <c r="H63" s="70">
        <v>4500</v>
      </c>
      <c r="I63" s="85"/>
      <c r="J63" s="86"/>
      <c r="K63" s="93"/>
    </row>
    <row r="64" spans="1:11" ht="18" customHeight="1" thickBot="1" x14ac:dyDescent="0.2">
      <c r="A64" s="128"/>
      <c r="B64" s="48">
        <v>8</v>
      </c>
      <c r="C64" s="49" t="s">
        <v>32</v>
      </c>
      <c r="D64" s="50">
        <f t="shared" si="3"/>
        <v>25</v>
      </c>
      <c r="E64" s="76"/>
      <c r="F64" s="51">
        <v>100</v>
      </c>
      <c r="G64" s="80"/>
      <c r="H64" s="70">
        <v>1500</v>
      </c>
      <c r="I64" s="85"/>
      <c r="J64" s="86"/>
      <c r="K64" s="93"/>
    </row>
    <row r="65" spans="1:11" ht="18" customHeight="1" thickBot="1" x14ac:dyDescent="0.2">
      <c r="A65" s="128"/>
      <c r="B65" s="48">
        <v>9</v>
      </c>
      <c r="C65" s="54" t="s">
        <v>38</v>
      </c>
      <c r="D65" s="50">
        <f t="shared" si="3"/>
        <v>143</v>
      </c>
      <c r="E65" s="77"/>
      <c r="F65" s="56">
        <v>100</v>
      </c>
      <c r="G65" s="81"/>
      <c r="H65" s="71">
        <v>17100</v>
      </c>
      <c r="I65" s="87"/>
      <c r="J65" s="88"/>
      <c r="K65" s="94"/>
    </row>
    <row r="66" spans="1:11" ht="18" customHeight="1" thickBot="1" x14ac:dyDescent="0.2">
      <c r="A66" s="128"/>
      <c r="B66" s="58">
        <v>10</v>
      </c>
      <c r="C66" s="59" t="s">
        <v>33</v>
      </c>
      <c r="D66" s="50">
        <f t="shared" si="3"/>
        <v>42</v>
      </c>
      <c r="E66" s="78"/>
      <c r="F66" s="61">
        <v>100</v>
      </c>
      <c r="G66" s="82"/>
      <c r="H66" s="72">
        <v>2900</v>
      </c>
      <c r="I66" s="89"/>
      <c r="J66" s="90"/>
      <c r="K66" s="95"/>
    </row>
    <row r="67" spans="1:11" ht="27" customHeight="1" thickTop="1" thickBot="1" x14ac:dyDescent="0.2">
      <c r="A67" s="63"/>
      <c r="B67" s="64"/>
      <c r="C67" s="65"/>
      <c r="D67" s="131" t="s">
        <v>24</v>
      </c>
      <c r="E67" s="131"/>
      <c r="F67" s="131"/>
      <c r="G67" s="132"/>
      <c r="H67" s="66">
        <f>SUM(H57:H66)</f>
        <v>66600</v>
      </c>
      <c r="I67" s="115" t="s">
        <v>23</v>
      </c>
      <c r="J67" s="116"/>
      <c r="K67" s="67">
        <f>SUM(K57:K66)</f>
        <v>0</v>
      </c>
    </row>
    <row r="68" spans="1:11" ht="22.5" customHeight="1" thickBot="1" x14ac:dyDescent="0.2">
      <c r="A68" s="17"/>
      <c r="B68" s="9"/>
      <c r="C68" s="10"/>
      <c r="D68" s="10"/>
      <c r="E68" s="10"/>
      <c r="F68" s="10"/>
      <c r="G68" s="10"/>
      <c r="H68" s="68"/>
      <c r="I68" s="10"/>
      <c r="J68" s="10"/>
      <c r="K68" s="18" t="s">
        <v>17</v>
      </c>
    </row>
    <row r="69" spans="1:11" ht="18" customHeight="1" thickBot="1" x14ac:dyDescent="0.2">
      <c r="A69" s="128" t="s">
        <v>52</v>
      </c>
      <c r="B69" s="43">
        <v>1</v>
      </c>
      <c r="C69" s="44" t="s">
        <v>25</v>
      </c>
      <c r="D69" s="45">
        <f>D33</f>
        <v>124</v>
      </c>
      <c r="E69" s="75"/>
      <c r="F69" s="46">
        <v>100</v>
      </c>
      <c r="G69" s="79"/>
      <c r="H69" s="69">
        <v>10300</v>
      </c>
      <c r="I69" s="83"/>
      <c r="J69" s="84"/>
      <c r="K69" s="91"/>
    </row>
    <row r="70" spans="1:11" ht="18" customHeight="1" thickBot="1" x14ac:dyDescent="0.2">
      <c r="A70" s="128"/>
      <c r="B70" s="48">
        <v>2</v>
      </c>
      <c r="C70" s="49" t="s">
        <v>26</v>
      </c>
      <c r="D70" s="50">
        <f>D34</f>
        <v>28</v>
      </c>
      <c r="E70" s="76"/>
      <c r="F70" s="51">
        <v>100</v>
      </c>
      <c r="G70" s="80"/>
      <c r="H70" s="70">
        <v>1900</v>
      </c>
      <c r="I70" s="85"/>
      <c r="J70" s="86"/>
      <c r="K70" s="92"/>
    </row>
    <row r="71" spans="1:11" ht="18" customHeight="1" thickBot="1" x14ac:dyDescent="0.2">
      <c r="A71" s="128"/>
      <c r="B71" s="48">
        <v>3</v>
      </c>
      <c r="C71" s="49" t="s">
        <v>27</v>
      </c>
      <c r="D71" s="50">
        <f t="shared" ref="D71:D78" si="4">D35</f>
        <v>33</v>
      </c>
      <c r="E71" s="76"/>
      <c r="F71" s="51">
        <v>100</v>
      </c>
      <c r="G71" s="80"/>
      <c r="H71" s="70">
        <v>2800</v>
      </c>
      <c r="I71" s="85"/>
      <c r="J71" s="86"/>
      <c r="K71" s="92"/>
    </row>
    <row r="72" spans="1:11" ht="18" customHeight="1" thickBot="1" x14ac:dyDescent="0.2">
      <c r="A72" s="128"/>
      <c r="B72" s="48">
        <v>4</v>
      </c>
      <c r="C72" s="49" t="s">
        <v>28</v>
      </c>
      <c r="D72" s="50">
        <f t="shared" si="4"/>
        <v>51</v>
      </c>
      <c r="E72" s="76"/>
      <c r="F72" s="51">
        <v>100</v>
      </c>
      <c r="G72" s="80"/>
      <c r="H72" s="70">
        <v>6400</v>
      </c>
      <c r="I72" s="85"/>
      <c r="J72" s="86"/>
      <c r="K72" s="92"/>
    </row>
    <row r="73" spans="1:11" ht="18" customHeight="1" thickBot="1" x14ac:dyDescent="0.2">
      <c r="A73" s="128"/>
      <c r="B73" s="48">
        <v>5</v>
      </c>
      <c r="C73" s="49" t="s">
        <v>29</v>
      </c>
      <c r="D73" s="50">
        <f t="shared" si="4"/>
        <v>127</v>
      </c>
      <c r="E73" s="76"/>
      <c r="F73" s="51">
        <v>100</v>
      </c>
      <c r="G73" s="80"/>
      <c r="H73" s="70">
        <v>16100</v>
      </c>
      <c r="I73" s="85"/>
      <c r="J73" s="86"/>
      <c r="K73" s="92"/>
    </row>
    <row r="74" spans="1:11" ht="18" customHeight="1" thickBot="1" x14ac:dyDescent="0.2">
      <c r="A74" s="128"/>
      <c r="B74" s="48">
        <v>6</v>
      </c>
      <c r="C74" s="49" t="s">
        <v>30</v>
      </c>
      <c r="D74" s="50">
        <f t="shared" si="4"/>
        <v>45</v>
      </c>
      <c r="E74" s="76"/>
      <c r="F74" s="51">
        <v>100</v>
      </c>
      <c r="G74" s="80"/>
      <c r="H74" s="70">
        <v>6200</v>
      </c>
      <c r="I74" s="85"/>
      <c r="J74" s="86"/>
      <c r="K74" s="92"/>
    </row>
    <row r="75" spans="1:11" ht="18" customHeight="1" thickBot="1" x14ac:dyDescent="0.2">
      <c r="A75" s="128"/>
      <c r="B75" s="48">
        <v>7</v>
      </c>
      <c r="C75" s="53" t="s">
        <v>31</v>
      </c>
      <c r="D75" s="50">
        <f t="shared" si="4"/>
        <v>38</v>
      </c>
      <c r="E75" s="76"/>
      <c r="F75" s="51">
        <v>100</v>
      </c>
      <c r="G75" s="80"/>
      <c r="H75" s="70">
        <v>4800</v>
      </c>
      <c r="I75" s="85"/>
      <c r="J75" s="86"/>
      <c r="K75" s="93"/>
    </row>
    <row r="76" spans="1:11" ht="18" customHeight="1" thickBot="1" x14ac:dyDescent="0.2">
      <c r="A76" s="128"/>
      <c r="B76" s="48">
        <v>8</v>
      </c>
      <c r="C76" s="49" t="s">
        <v>32</v>
      </c>
      <c r="D76" s="50">
        <f t="shared" si="4"/>
        <v>25</v>
      </c>
      <c r="E76" s="76"/>
      <c r="F76" s="51">
        <v>100</v>
      </c>
      <c r="G76" s="80"/>
      <c r="H76" s="70">
        <v>1600</v>
      </c>
      <c r="I76" s="85"/>
      <c r="J76" s="86"/>
      <c r="K76" s="93"/>
    </row>
    <row r="77" spans="1:11" ht="18" customHeight="1" thickBot="1" x14ac:dyDescent="0.2">
      <c r="A77" s="128"/>
      <c r="B77" s="48">
        <v>9</v>
      </c>
      <c r="C77" s="54" t="s">
        <v>38</v>
      </c>
      <c r="D77" s="55">
        <f t="shared" si="4"/>
        <v>143</v>
      </c>
      <c r="E77" s="77"/>
      <c r="F77" s="56">
        <v>100</v>
      </c>
      <c r="G77" s="81"/>
      <c r="H77" s="71">
        <v>22900</v>
      </c>
      <c r="I77" s="87"/>
      <c r="J77" s="88"/>
      <c r="K77" s="94"/>
    </row>
    <row r="78" spans="1:11" ht="18" customHeight="1" thickBot="1" x14ac:dyDescent="0.2">
      <c r="A78" s="128"/>
      <c r="B78" s="58">
        <v>10</v>
      </c>
      <c r="C78" s="59" t="s">
        <v>33</v>
      </c>
      <c r="D78" s="60">
        <f t="shared" si="4"/>
        <v>42</v>
      </c>
      <c r="E78" s="78"/>
      <c r="F78" s="61">
        <v>100</v>
      </c>
      <c r="G78" s="82"/>
      <c r="H78" s="72">
        <v>3100</v>
      </c>
      <c r="I78" s="89"/>
      <c r="J78" s="90"/>
      <c r="K78" s="95"/>
    </row>
    <row r="79" spans="1:11" ht="27" customHeight="1" thickTop="1" thickBot="1" x14ac:dyDescent="0.2">
      <c r="A79" s="63"/>
      <c r="B79" s="64"/>
      <c r="C79" s="65"/>
      <c r="D79" s="131" t="s">
        <v>24</v>
      </c>
      <c r="E79" s="131"/>
      <c r="F79" s="131"/>
      <c r="G79" s="132"/>
      <c r="H79" s="66">
        <f>SUM(H69:H78)</f>
        <v>76100</v>
      </c>
      <c r="I79" s="115" t="s">
        <v>23</v>
      </c>
      <c r="J79" s="116"/>
      <c r="K79" s="67">
        <f>SUM(K69:K78)</f>
        <v>0</v>
      </c>
    </row>
    <row r="80" spans="1:11" ht="22.5" customHeight="1" thickBot="1" x14ac:dyDescent="0.2">
      <c r="A80" s="17"/>
      <c r="B80" s="9"/>
      <c r="C80" s="10"/>
      <c r="D80" s="10"/>
      <c r="E80" s="10"/>
      <c r="F80" s="10"/>
      <c r="G80" s="10"/>
      <c r="H80" s="68"/>
      <c r="I80" s="10"/>
      <c r="J80" s="10"/>
      <c r="K80" s="18" t="s">
        <v>17</v>
      </c>
    </row>
    <row r="81" spans="1:11" ht="18" customHeight="1" thickBot="1" x14ac:dyDescent="0.2">
      <c r="A81" s="128" t="s">
        <v>53</v>
      </c>
      <c r="B81" s="43">
        <v>1</v>
      </c>
      <c r="C81" s="44" t="s">
        <v>25</v>
      </c>
      <c r="D81" s="45">
        <f>D45</f>
        <v>124</v>
      </c>
      <c r="E81" s="75"/>
      <c r="F81" s="46">
        <v>100</v>
      </c>
      <c r="G81" s="79"/>
      <c r="H81" s="69">
        <v>8100</v>
      </c>
      <c r="I81" s="83"/>
      <c r="J81" s="84"/>
      <c r="K81" s="91"/>
    </row>
    <row r="82" spans="1:11" ht="18" customHeight="1" thickBot="1" x14ac:dyDescent="0.2">
      <c r="A82" s="128"/>
      <c r="B82" s="48">
        <v>2</v>
      </c>
      <c r="C82" s="49" t="s">
        <v>26</v>
      </c>
      <c r="D82" s="50">
        <f>D46</f>
        <v>28</v>
      </c>
      <c r="E82" s="76"/>
      <c r="F82" s="51">
        <v>100</v>
      </c>
      <c r="G82" s="80"/>
      <c r="H82" s="70">
        <v>2100</v>
      </c>
      <c r="I82" s="85"/>
      <c r="J82" s="86"/>
      <c r="K82" s="92"/>
    </row>
    <row r="83" spans="1:11" ht="18" customHeight="1" thickBot="1" x14ac:dyDescent="0.2">
      <c r="A83" s="128"/>
      <c r="B83" s="48">
        <v>3</v>
      </c>
      <c r="C83" s="49" t="s">
        <v>27</v>
      </c>
      <c r="D83" s="50">
        <f t="shared" ref="D83:D90" si="5">D47</f>
        <v>33</v>
      </c>
      <c r="E83" s="76"/>
      <c r="F83" s="51">
        <v>100</v>
      </c>
      <c r="G83" s="80"/>
      <c r="H83" s="70">
        <v>23900</v>
      </c>
      <c r="I83" s="85"/>
      <c r="J83" s="86"/>
      <c r="K83" s="92"/>
    </row>
    <row r="84" spans="1:11" ht="18" customHeight="1" thickBot="1" x14ac:dyDescent="0.2">
      <c r="A84" s="128"/>
      <c r="B84" s="48">
        <v>4</v>
      </c>
      <c r="C84" s="49" t="s">
        <v>28</v>
      </c>
      <c r="D84" s="50">
        <f t="shared" si="5"/>
        <v>51</v>
      </c>
      <c r="E84" s="76"/>
      <c r="F84" s="51">
        <v>100</v>
      </c>
      <c r="G84" s="80"/>
      <c r="H84" s="70">
        <v>6000</v>
      </c>
      <c r="I84" s="85"/>
      <c r="J84" s="86"/>
      <c r="K84" s="92"/>
    </row>
    <row r="85" spans="1:11" ht="18" customHeight="1" thickBot="1" x14ac:dyDescent="0.2">
      <c r="A85" s="128"/>
      <c r="B85" s="48">
        <v>5</v>
      </c>
      <c r="C85" s="49" t="s">
        <v>29</v>
      </c>
      <c r="D85" s="50">
        <f t="shared" si="5"/>
        <v>127</v>
      </c>
      <c r="E85" s="76"/>
      <c r="F85" s="51">
        <v>100</v>
      </c>
      <c r="G85" s="80"/>
      <c r="H85" s="70">
        <v>16900</v>
      </c>
      <c r="I85" s="85"/>
      <c r="J85" s="86"/>
      <c r="K85" s="92"/>
    </row>
    <row r="86" spans="1:11" ht="18" customHeight="1" thickBot="1" x14ac:dyDescent="0.2">
      <c r="A86" s="128"/>
      <c r="B86" s="48">
        <v>6</v>
      </c>
      <c r="C86" s="49" t="s">
        <v>30</v>
      </c>
      <c r="D86" s="50">
        <f t="shared" si="5"/>
        <v>45</v>
      </c>
      <c r="E86" s="76"/>
      <c r="F86" s="51">
        <v>100</v>
      </c>
      <c r="G86" s="80"/>
      <c r="H86" s="70">
        <v>5700</v>
      </c>
      <c r="I86" s="85"/>
      <c r="J86" s="86"/>
      <c r="K86" s="92"/>
    </row>
    <row r="87" spans="1:11" ht="18" customHeight="1" thickBot="1" x14ac:dyDescent="0.2">
      <c r="A87" s="128"/>
      <c r="B87" s="48">
        <v>7</v>
      </c>
      <c r="C87" s="53" t="s">
        <v>31</v>
      </c>
      <c r="D87" s="50">
        <f t="shared" si="5"/>
        <v>38</v>
      </c>
      <c r="E87" s="76"/>
      <c r="F87" s="51">
        <v>100</v>
      </c>
      <c r="G87" s="80"/>
      <c r="H87" s="70">
        <v>4400</v>
      </c>
      <c r="I87" s="85"/>
      <c r="J87" s="86"/>
      <c r="K87" s="93"/>
    </row>
    <row r="88" spans="1:11" ht="18" customHeight="1" thickBot="1" x14ac:dyDescent="0.2">
      <c r="A88" s="128"/>
      <c r="B88" s="48">
        <v>8</v>
      </c>
      <c r="C88" s="49" t="s">
        <v>32</v>
      </c>
      <c r="D88" s="50">
        <f t="shared" si="5"/>
        <v>25</v>
      </c>
      <c r="E88" s="76"/>
      <c r="F88" s="51">
        <v>100</v>
      </c>
      <c r="G88" s="80"/>
      <c r="H88" s="70">
        <v>1500</v>
      </c>
      <c r="I88" s="85"/>
      <c r="J88" s="86"/>
      <c r="K88" s="93"/>
    </row>
    <row r="89" spans="1:11" ht="18" customHeight="1" thickBot="1" x14ac:dyDescent="0.2">
      <c r="A89" s="128"/>
      <c r="B89" s="48">
        <v>9</v>
      </c>
      <c r="C89" s="54" t="s">
        <v>38</v>
      </c>
      <c r="D89" s="55">
        <f t="shared" si="5"/>
        <v>143</v>
      </c>
      <c r="E89" s="77"/>
      <c r="F89" s="56">
        <v>100</v>
      </c>
      <c r="G89" s="81"/>
      <c r="H89" s="71">
        <v>18700</v>
      </c>
      <c r="I89" s="87"/>
      <c r="J89" s="88"/>
      <c r="K89" s="94"/>
    </row>
    <row r="90" spans="1:11" ht="18" customHeight="1" thickBot="1" x14ac:dyDescent="0.2">
      <c r="A90" s="128"/>
      <c r="B90" s="58">
        <v>10</v>
      </c>
      <c r="C90" s="59" t="s">
        <v>33</v>
      </c>
      <c r="D90" s="60">
        <f t="shared" si="5"/>
        <v>42</v>
      </c>
      <c r="E90" s="78"/>
      <c r="F90" s="61">
        <v>100</v>
      </c>
      <c r="G90" s="82"/>
      <c r="H90" s="72">
        <v>2800</v>
      </c>
      <c r="I90" s="89"/>
      <c r="J90" s="90"/>
      <c r="K90" s="95"/>
    </row>
    <row r="91" spans="1:11" ht="27" customHeight="1" thickTop="1" thickBot="1" x14ac:dyDescent="0.2">
      <c r="A91" s="63"/>
      <c r="B91" s="64"/>
      <c r="C91" s="65"/>
      <c r="D91" s="131" t="s">
        <v>24</v>
      </c>
      <c r="E91" s="131"/>
      <c r="F91" s="131"/>
      <c r="G91" s="132"/>
      <c r="H91" s="66">
        <f>SUM(H81:H90)</f>
        <v>90100</v>
      </c>
      <c r="I91" s="115" t="s">
        <v>23</v>
      </c>
      <c r="J91" s="116"/>
      <c r="K91" s="67">
        <f>SUM(K81:K90)</f>
        <v>0</v>
      </c>
    </row>
    <row r="92" spans="1:11" ht="22.5" customHeight="1" thickBot="1" x14ac:dyDescent="0.2">
      <c r="A92" s="17"/>
      <c r="B92" s="9"/>
      <c r="C92" s="10"/>
      <c r="D92" s="10"/>
      <c r="E92" s="10"/>
      <c r="F92" s="10"/>
      <c r="G92" s="10"/>
      <c r="H92" s="68"/>
      <c r="I92" s="10"/>
      <c r="J92" s="10"/>
      <c r="K92" s="18" t="s">
        <v>17</v>
      </c>
    </row>
    <row r="93" spans="1:11" ht="18" customHeight="1" thickBot="1" x14ac:dyDescent="0.2">
      <c r="A93" s="128" t="s">
        <v>54</v>
      </c>
      <c r="B93" s="43">
        <v>1</v>
      </c>
      <c r="C93" s="44" t="s">
        <v>25</v>
      </c>
      <c r="D93" s="45">
        <f>D57</f>
        <v>124</v>
      </c>
      <c r="E93" s="75"/>
      <c r="F93" s="46">
        <v>100</v>
      </c>
      <c r="G93" s="79"/>
      <c r="H93" s="69">
        <v>5100</v>
      </c>
      <c r="I93" s="83"/>
      <c r="J93" s="84"/>
      <c r="K93" s="91"/>
    </row>
    <row r="94" spans="1:11" ht="18" customHeight="1" thickBot="1" x14ac:dyDescent="0.2">
      <c r="A94" s="128"/>
      <c r="B94" s="48">
        <v>2</v>
      </c>
      <c r="C94" s="49" t="s">
        <v>26</v>
      </c>
      <c r="D94" s="50">
        <f>D58</f>
        <v>28</v>
      </c>
      <c r="E94" s="76"/>
      <c r="F94" s="51">
        <v>100</v>
      </c>
      <c r="G94" s="80"/>
      <c r="H94" s="70">
        <v>1100</v>
      </c>
      <c r="I94" s="85"/>
      <c r="J94" s="86"/>
      <c r="K94" s="92"/>
    </row>
    <row r="95" spans="1:11" ht="18" customHeight="1" thickBot="1" x14ac:dyDescent="0.2">
      <c r="A95" s="128"/>
      <c r="B95" s="48">
        <v>3</v>
      </c>
      <c r="C95" s="49" t="s">
        <v>27</v>
      </c>
      <c r="D95" s="50">
        <f t="shared" ref="D95:D102" si="6">D59</f>
        <v>33</v>
      </c>
      <c r="E95" s="76"/>
      <c r="F95" s="51">
        <v>100</v>
      </c>
      <c r="G95" s="80"/>
      <c r="H95" s="70">
        <v>1600</v>
      </c>
      <c r="I95" s="85"/>
      <c r="J95" s="86"/>
      <c r="K95" s="92"/>
    </row>
    <row r="96" spans="1:11" ht="18" customHeight="1" thickBot="1" x14ac:dyDescent="0.2">
      <c r="A96" s="128"/>
      <c r="B96" s="48">
        <v>4</v>
      </c>
      <c r="C96" s="49" t="s">
        <v>28</v>
      </c>
      <c r="D96" s="50">
        <f t="shared" si="6"/>
        <v>51</v>
      </c>
      <c r="E96" s="76"/>
      <c r="F96" s="51">
        <v>100</v>
      </c>
      <c r="G96" s="80"/>
      <c r="H96" s="70">
        <v>4200</v>
      </c>
      <c r="I96" s="85"/>
      <c r="J96" s="86"/>
      <c r="K96" s="92"/>
    </row>
    <row r="97" spans="1:11" ht="18" customHeight="1" thickBot="1" x14ac:dyDescent="0.2">
      <c r="A97" s="128"/>
      <c r="B97" s="48">
        <v>5</v>
      </c>
      <c r="C97" s="49" t="s">
        <v>29</v>
      </c>
      <c r="D97" s="50">
        <f t="shared" si="6"/>
        <v>127</v>
      </c>
      <c r="E97" s="76"/>
      <c r="F97" s="51">
        <v>100</v>
      </c>
      <c r="G97" s="80"/>
      <c r="H97" s="70">
        <v>8900</v>
      </c>
      <c r="I97" s="85"/>
      <c r="J97" s="86"/>
      <c r="K97" s="92"/>
    </row>
    <row r="98" spans="1:11" ht="18" customHeight="1" thickBot="1" x14ac:dyDescent="0.2">
      <c r="A98" s="128"/>
      <c r="B98" s="48">
        <v>6</v>
      </c>
      <c r="C98" s="49" t="s">
        <v>30</v>
      </c>
      <c r="D98" s="50">
        <f t="shared" si="6"/>
        <v>45</v>
      </c>
      <c r="E98" s="76"/>
      <c r="F98" s="51">
        <v>100</v>
      </c>
      <c r="G98" s="80"/>
      <c r="H98" s="70">
        <v>3300</v>
      </c>
      <c r="I98" s="85"/>
      <c r="J98" s="86"/>
      <c r="K98" s="92"/>
    </row>
    <row r="99" spans="1:11" ht="18" customHeight="1" thickBot="1" x14ac:dyDescent="0.2">
      <c r="A99" s="128"/>
      <c r="B99" s="48">
        <v>7</v>
      </c>
      <c r="C99" s="53" t="s">
        <v>31</v>
      </c>
      <c r="D99" s="50">
        <f t="shared" si="6"/>
        <v>38</v>
      </c>
      <c r="E99" s="76"/>
      <c r="F99" s="51">
        <v>100</v>
      </c>
      <c r="G99" s="80"/>
      <c r="H99" s="70">
        <v>2400</v>
      </c>
      <c r="I99" s="85"/>
      <c r="J99" s="86"/>
      <c r="K99" s="93"/>
    </row>
    <row r="100" spans="1:11" ht="18" customHeight="1" thickBot="1" x14ac:dyDescent="0.2">
      <c r="A100" s="128"/>
      <c r="B100" s="48">
        <v>8</v>
      </c>
      <c r="C100" s="49" t="s">
        <v>32</v>
      </c>
      <c r="D100" s="50">
        <f t="shared" si="6"/>
        <v>25</v>
      </c>
      <c r="E100" s="76"/>
      <c r="F100" s="51">
        <v>100</v>
      </c>
      <c r="G100" s="80"/>
      <c r="H100" s="70">
        <v>900</v>
      </c>
      <c r="I100" s="85"/>
      <c r="J100" s="86"/>
      <c r="K100" s="93"/>
    </row>
    <row r="101" spans="1:11" ht="18" customHeight="1" thickBot="1" x14ac:dyDescent="0.2">
      <c r="A101" s="128"/>
      <c r="B101" s="48">
        <v>9</v>
      </c>
      <c r="C101" s="54" t="s">
        <v>38</v>
      </c>
      <c r="D101" s="55">
        <f t="shared" si="6"/>
        <v>143</v>
      </c>
      <c r="E101" s="77"/>
      <c r="F101" s="56">
        <v>100</v>
      </c>
      <c r="G101" s="81"/>
      <c r="H101" s="71">
        <v>8800</v>
      </c>
      <c r="I101" s="87"/>
      <c r="J101" s="88"/>
      <c r="K101" s="94"/>
    </row>
    <row r="102" spans="1:11" ht="18" customHeight="1" thickBot="1" x14ac:dyDescent="0.2">
      <c r="A102" s="128"/>
      <c r="B102" s="58">
        <v>10</v>
      </c>
      <c r="C102" s="59" t="s">
        <v>33</v>
      </c>
      <c r="D102" s="60">
        <f t="shared" si="6"/>
        <v>42</v>
      </c>
      <c r="E102" s="78"/>
      <c r="F102" s="61">
        <v>100</v>
      </c>
      <c r="G102" s="82"/>
      <c r="H102" s="72">
        <v>1900</v>
      </c>
      <c r="I102" s="89"/>
      <c r="J102" s="90"/>
      <c r="K102" s="95"/>
    </row>
    <row r="103" spans="1:11" ht="27" customHeight="1" thickTop="1" thickBot="1" x14ac:dyDescent="0.2">
      <c r="A103" s="63"/>
      <c r="B103" s="64"/>
      <c r="C103" s="65"/>
      <c r="D103" s="131" t="s">
        <v>24</v>
      </c>
      <c r="E103" s="131"/>
      <c r="F103" s="131"/>
      <c r="G103" s="132"/>
      <c r="H103" s="66">
        <f>SUM(H93:H102)</f>
        <v>38200</v>
      </c>
      <c r="I103" s="115" t="s">
        <v>23</v>
      </c>
      <c r="J103" s="116"/>
      <c r="K103" s="67">
        <f>SUM(K93:K102)</f>
        <v>0</v>
      </c>
    </row>
    <row r="104" spans="1:11" ht="22.5" customHeight="1" thickBot="1" x14ac:dyDescent="0.2">
      <c r="A104" s="17"/>
      <c r="B104" s="9"/>
      <c r="C104" s="10"/>
      <c r="D104" s="10"/>
      <c r="E104" s="10"/>
      <c r="F104" s="10"/>
      <c r="G104" s="10"/>
      <c r="H104" s="68"/>
      <c r="I104" s="10"/>
      <c r="J104" s="10"/>
      <c r="K104" s="18" t="s">
        <v>17</v>
      </c>
    </row>
    <row r="105" spans="1:11" ht="18" customHeight="1" thickBot="1" x14ac:dyDescent="0.2">
      <c r="A105" s="128" t="s">
        <v>55</v>
      </c>
      <c r="B105" s="43">
        <v>1</v>
      </c>
      <c r="C105" s="44" t="s">
        <v>25</v>
      </c>
      <c r="D105" s="45">
        <f>D69</f>
        <v>124</v>
      </c>
      <c r="E105" s="75"/>
      <c r="F105" s="46">
        <v>100</v>
      </c>
      <c r="G105" s="79"/>
      <c r="H105" s="69">
        <v>6800</v>
      </c>
      <c r="I105" s="83"/>
      <c r="J105" s="84"/>
      <c r="K105" s="91"/>
    </row>
    <row r="106" spans="1:11" ht="18" customHeight="1" thickBot="1" x14ac:dyDescent="0.2">
      <c r="A106" s="128"/>
      <c r="B106" s="48">
        <v>2</v>
      </c>
      <c r="C106" s="49" t="s">
        <v>26</v>
      </c>
      <c r="D106" s="50">
        <f>D70</f>
        <v>28</v>
      </c>
      <c r="E106" s="76"/>
      <c r="F106" s="51">
        <v>100</v>
      </c>
      <c r="G106" s="80"/>
      <c r="H106" s="70">
        <v>1100</v>
      </c>
      <c r="I106" s="85"/>
      <c r="J106" s="86"/>
      <c r="K106" s="92"/>
    </row>
    <row r="107" spans="1:11" ht="18" customHeight="1" thickBot="1" x14ac:dyDescent="0.2">
      <c r="A107" s="128"/>
      <c r="B107" s="48">
        <v>3</v>
      </c>
      <c r="C107" s="49" t="s">
        <v>27</v>
      </c>
      <c r="D107" s="50">
        <f t="shared" ref="D107:D114" si="7">D71</f>
        <v>33</v>
      </c>
      <c r="E107" s="76"/>
      <c r="F107" s="51">
        <v>100</v>
      </c>
      <c r="G107" s="80"/>
      <c r="H107" s="70">
        <v>1500</v>
      </c>
      <c r="I107" s="85"/>
      <c r="J107" s="86"/>
      <c r="K107" s="92"/>
    </row>
    <row r="108" spans="1:11" ht="18" customHeight="1" thickBot="1" x14ac:dyDescent="0.2">
      <c r="A108" s="128"/>
      <c r="B108" s="48">
        <v>4</v>
      </c>
      <c r="C108" s="49" t="s">
        <v>28</v>
      </c>
      <c r="D108" s="50">
        <f t="shared" si="7"/>
        <v>51</v>
      </c>
      <c r="E108" s="76"/>
      <c r="F108" s="51">
        <v>100</v>
      </c>
      <c r="G108" s="80"/>
      <c r="H108" s="70">
        <v>3900</v>
      </c>
      <c r="I108" s="85"/>
      <c r="J108" s="86"/>
      <c r="K108" s="92"/>
    </row>
    <row r="109" spans="1:11" ht="18" customHeight="1" thickBot="1" x14ac:dyDescent="0.2">
      <c r="A109" s="128"/>
      <c r="B109" s="48">
        <v>5</v>
      </c>
      <c r="C109" s="49" t="s">
        <v>29</v>
      </c>
      <c r="D109" s="50">
        <f t="shared" si="7"/>
        <v>127</v>
      </c>
      <c r="E109" s="76"/>
      <c r="F109" s="51">
        <v>100</v>
      </c>
      <c r="G109" s="80"/>
      <c r="H109" s="70">
        <v>7700</v>
      </c>
      <c r="I109" s="85"/>
      <c r="J109" s="86"/>
      <c r="K109" s="92"/>
    </row>
    <row r="110" spans="1:11" ht="18" customHeight="1" thickBot="1" x14ac:dyDescent="0.2">
      <c r="A110" s="128"/>
      <c r="B110" s="48">
        <v>6</v>
      </c>
      <c r="C110" s="49" t="s">
        <v>30</v>
      </c>
      <c r="D110" s="50">
        <f t="shared" si="7"/>
        <v>45</v>
      </c>
      <c r="E110" s="76"/>
      <c r="F110" s="51">
        <v>100</v>
      </c>
      <c r="G110" s="80"/>
      <c r="H110" s="70">
        <v>3100</v>
      </c>
      <c r="I110" s="85"/>
      <c r="J110" s="86"/>
      <c r="K110" s="92"/>
    </row>
    <row r="111" spans="1:11" ht="18" customHeight="1" thickBot="1" x14ac:dyDescent="0.2">
      <c r="A111" s="128"/>
      <c r="B111" s="48">
        <v>7</v>
      </c>
      <c r="C111" s="53" t="s">
        <v>31</v>
      </c>
      <c r="D111" s="50">
        <f t="shared" si="7"/>
        <v>38</v>
      </c>
      <c r="E111" s="76"/>
      <c r="F111" s="51">
        <v>100</v>
      </c>
      <c r="G111" s="80"/>
      <c r="H111" s="70">
        <v>2700</v>
      </c>
      <c r="I111" s="85"/>
      <c r="J111" s="86"/>
      <c r="K111" s="93"/>
    </row>
    <row r="112" spans="1:11" ht="18" customHeight="1" thickBot="1" x14ac:dyDescent="0.2">
      <c r="A112" s="128"/>
      <c r="B112" s="48">
        <v>8</v>
      </c>
      <c r="C112" s="49" t="s">
        <v>32</v>
      </c>
      <c r="D112" s="50">
        <f t="shared" si="7"/>
        <v>25</v>
      </c>
      <c r="E112" s="76"/>
      <c r="F112" s="51">
        <v>100</v>
      </c>
      <c r="G112" s="80"/>
      <c r="H112" s="70">
        <v>1100</v>
      </c>
      <c r="I112" s="85"/>
      <c r="J112" s="86"/>
      <c r="K112" s="93"/>
    </row>
    <row r="113" spans="1:11" ht="18" customHeight="1" thickBot="1" x14ac:dyDescent="0.2">
      <c r="A113" s="128"/>
      <c r="B113" s="48">
        <v>9</v>
      </c>
      <c r="C113" s="54" t="s">
        <v>38</v>
      </c>
      <c r="D113" s="55">
        <f t="shared" si="7"/>
        <v>143</v>
      </c>
      <c r="E113" s="77"/>
      <c r="F113" s="56">
        <v>100</v>
      </c>
      <c r="G113" s="81"/>
      <c r="H113" s="71">
        <v>7900</v>
      </c>
      <c r="I113" s="87"/>
      <c r="J113" s="88"/>
      <c r="K113" s="94"/>
    </row>
    <row r="114" spans="1:11" ht="18" customHeight="1" thickBot="1" x14ac:dyDescent="0.2">
      <c r="A114" s="128"/>
      <c r="B114" s="58">
        <v>10</v>
      </c>
      <c r="C114" s="59" t="s">
        <v>33</v>
      </c>
      <c r="D114" s="60">
        <f t="shared" si="7"/>
        <v>42</v>
      </c>
      <c r="E114" s="78"/>
      <c r="F114" s="61">
        <v>100</v>
      </c>
      <c r="G114" s="82"/>
      <c r="H114" s="72">
        <v>2500</v>
      </c>
      <c r="I114" s="89"/>
      <c r="J114" s="90"/>
      <c r="K114" s="95"/>
    </row>
    <row r="115" spans="1:11" ht="27" customHeight="1" thickTop="1" thickBot="1" x14ac:dyDescent="0.2">
      <c r="A115" s="63"/>
      <c r="B115" s="64"/>
      <c r="C115" s="65"/>
      <c r="D115" s="131" t="s">
        <v>24</v>
      </c>
      <c r="E115" s="131"/>
      <c r="F115" s="131"/>
      <c r="G115" s="132"/>
      <c r="H115" s="66">
        <f>SUM(H105:H114)</f>
        <v>38300</v>
      </c>
      <c r="I115" s="115" t="s">
        <v>23</v>
      </c>
      <c r="J115" s="116"/>
      <c r="K115" s="67">
        <f>SUM(K105:K114)</f>
        <v>0</v>
      </c>
    </row>
    <row r="116" spans="1:11" ht="22.5" customHeight="1" thickBot="1" x14ac:dyDescent="0.2">
      <c r="A116" s="17"/>
      <c r="B116" s="9"/>
      <c r="C116" s="10"/>
      <c r="D116" s="10"/>
      <c r="E116" s="10"/>
      <c r="F116" s="10"/>
      <c r="G116" s="10"/>
      <c r="H116" s="68"/>
      <c r="I116" s="10"/>
      <c r="J116" s="10"/>
      <c r="K116" s="18" t="s">
        <v>17</v>
      </c>
    </row>
    <row r="117" spans="1:11" ht="18" customHeight="1" thickBot="1" x14ac:dyDescent="0.2">
      <c r="A117" s="128" t="s">
        <v>56</v>
      </c>
      <c r="B117" s="43">
        <v>1</v>
      </c>
      <c r="C117" s="44" t="s">
        <v>25</v>
      </c>
      <c r="D117" s="45">
        <f>D81</f>
        <v>124</v>
      </c>
      <c r="E117" s="75"/>
      <c r="F117" s="46">
        <v>100</v>
      </c>
      <c r="G117" s="79"/>
      <c r="H117" s="69">
        <v>10400</v>
      </c>
      <c r="I117" s="83"/>
      <c r="J117" s="84"/>
      <c r="K117" s="91"/>
    </row>
    <row r="118" spans="1:11" ht="18" customHeight="1" thickBot="1" x14ac:dyDescent="0.2">
      <c r="A118" s="128"/>
      <c r="B118" s="48">
        <v>2</v>
      </c>
      <c r="C118" s="49" t="s">
        <v>26</v>
      </c>
      <c r="D118" s="50">
        <f>D82</f>
        <v>28</v>
      </c>
      <c r="E118" s="76"/>
      <c r="F118" s="51">
        <v>100</v>
      </c>
      <c r="G118" s="80"/>
      <c r="H118" s="70">
        <v>1700</v>
      </c>
      <c r="I118" s="85"/>
      <c r="J118" s="86"/>
      <c r="K118" s="92"/>
    </row>
    <row r="119" spans="1:11" ht="18" customHeight="1" thickBot="1" x14ac:dyDescent="0.2">
      <c r="A119" s="128"/>
      <c r="B119" s="48">
        <v>3</v>
      </c>
      <c r="C119" s="49" t="s">
        <v>27</v>
      </c>
      <c r="D119" s="50">
        <f t="shared" ref="D119:D126" si="8">D83</f>
        <v>33</v>
      </c>
      <c r="E119" s="76"/>
      <c r="F119" s="51">
        <v>100</v>
      </c>
      <c r="G119" s="80"/>
      <c r="H119" s="70">
        <v>2100</v>
      </c>
      <c r="I119" s="85"/>
      <c r="J119" s="86"/>
      <c r="K119" s="92"/>
    </row>
    <row r="120" spans="1:11" ht="18" customHeight="1" thickBot="1" x14ac:dyDescent="0.2">
      <c r="A120" s="128"/>
      <c r="B120" s="48">
        <v>4</v>
      </c>
      <c r="C120" s="49" t="s">
        <v>28</v>
      </c>
      <c r="D120" s="50">
        <f t="shared" si="8"/>
        <v>51</v>
      </c>
      <c r="E120" s="76"/>
      <c r="F120" s="51">
        <v>100</v>
      </c>
      <c r="G120" s="80"/>
      <c r="H120" s="70">
        <v>5700</v>
      </c>
      <c r="I120" s="85"/>
      <c r="J120" s="86"/>
      <c r="K120" s="92"/>
    </row>
    <row r="121" spans="1:11" ht="18" customHeight="1" thickBot="1" x14ac:dyDescent="0.2">
      <c r="A121" s="128"/>
      <c r="B121" s="48">
        <v>5</v>
      </c>
      <c r="C121" s="49" t="s">
        <v>29</v>
      </c>
      <c r="D121" s="50">
        <f t="shared" si="8"/>
        <v>127</v>
      </c>
      <c r="E121" s="76"/>
      <c r="F121" s="51">
        <v>100</v>
      </c>
      <c r="G121" s="80"/>
      <c r="H121" s="70">
        <v>12900</v>
      </c>
      <c r="I121" s="85"/>
      <c r="J121" s="86"/>
      <c r="K121" s="92"/>
    </row>
    <row r="122" spans="1:11" ht="18" customHeight="1" thickBot="1" x14ac:dyDescent="0.2">
      <c r="A122" s="128"/>
      <c r="B122" s="48">
        <v>6</v>
      </c>
      <c r="C122" s="49" t="s">
        <v>30</v>
      </c>
      <c r="D122" s="50">
        <f t="shared" si="8"/>
        <v>45</v>
      </c>
      <c r="E122" s="76"/>
      <c r="F122" s="51">
        <v>100</v>
      </c>
      <c r="G122" s="80"/>
      <c r="H122" s="70">
        <v>4500</v>
      </c>
      <c r="I122" s="85"/>
      <c r="J122" s="86"/>
      <c r="K122" s="92"/>
    </row>
    <row r="123" spans="1:11" ht="18" customHeight="1" thickBot="1" x14ac:dyDescent="0.2">
      <c r="A123" s="128"/>
      <c r="B123" s="48">
        <v>7</v>
      </c>
      <c r="C123" s="53" t="s">
        <v>31</v>
      </c>
      <c r="D123" s="50">
        <f t="shared" si="8"/>
        <v>38</v>
      </c>
      <c r="E123" s="76"/>
      <c r="F123" s="51">
        <v>100</v>
      </c>
      <c r="G123" s="80"/>
      <c r="H123" s="70">
        <v>3400</v>
      </c>
      <c r="I123" s="85"/>
      <c r="J123" s="86"/>
      <c r="K123" s="93"/>
    </row>
    <row r="124" spans="1:11" ht="18" customHeight="1" thickBot="1" x14ac:dyDescent="0.2">
      <c r="A124" s="128"/>
      <c r="B124" s="48">
        <v>8</v>
      </c>
      <c r="C124" s="49" t="s">
        <v>32</v>
      </c>
      <c r="D124" s="50">
        <f t="shared" si="8"/>
        <v>25</v>
      </c>
      <c r="E124" s="76"/>
      <c r="F124" s="51">
        <v>100</v>
      </c>
      <c r="G124" s="80"/>
      <c r="H124" s="70">
        <v>1400</v>
      </c>
      <c r="I124" s="85"/>
      <c r="J124" s="86"/>
      <c r="K124" s="93"/>
    </row>
    <row r="125" spans="1:11" ht="18" customHeight="1" thickBot="1" x14ac:dyDescent="0.2">
      <c r="A125" s="128"/>
      <c r="B125" s="48">
        <v>9</v>
      </c>
      <c r="C125" s="54" t="s">
        <v>38</v>
      </c>
      <c r="D125" s="55">
        <f t="shared" si="8"/>
        <v>143</v>
      </c>
      <c r="E125" s="77"/>
      <c r="F125" s="56">
        <v>100</v>
      </c>
      <c r="G125" s="81"/>
      <c r="H125" s="71">
        <v>14200</v>
      </c>
      <c r="I125" s="87"/>
      <c r="J125" s="88"/>
      <c r="K125" s="94"/>
    </row>
    <row r="126" spans="1:11" ht="18" customHeight="1" thickBot="1" x14ac:dyDescent="0.2">
      <c r="A126" s="128"/>
      <c r="B126" s="58">
        <v>10</v>
      </c>
      <c r="C126" s="59" t="s">
        <v>33</v>
      </c>
      <c r="D126" s="60">
        <f t="shared" si="8"/>
        <v>42</v>
      </c>
      <c r="E126" s="78"/>
      <c r="F126" s="61">
        <v>100</v>
      </c>
      <c r="G126" s="82"/>
      <c r="H126" s="72">
        <v>3400</v>
      </c>
      <c r="I126" s="89"/>
      <c r="J126" s="90"/>
      <c r="K126" s="95"/>
    </row>
    <row r="127" spans="1:11" ht="27" customHeight="1" thickTop="1" thickBot="1" x14ac:dyDescent="0.2">
      <c r="A127" s="63"/>
      <c r="B127" s="64"/>
      <c r="C127" s="65"/>
      <c r="D127" s="131" t="s">
        <v>24</v>
      </c>
      <c r="E127" s="131"/>
      <c r="F127" s="131"/>
      <c r="G127" s="132"/>
      <c r="H127" s="66">
        <f>SUM(H117:H126)</f>
        <v>59700</v>
      </c>
      <c r="I127" s="115" t="s">
        <v>23</v>
      </c>
      <c r="J127" s="116"/>
      <c r="K127" s="67">
        <f>SUM(K117:K126)</f>
        <v>0</v>
      </c>
    </row>
    <row r="128" spans="1:11" ht="22.5" customHeight="1" thickBot="1" x14ac:dyDescent="0.2">
      <c r="A128" s="17"/>
      <c r="B128" s="9"/>
      <c r="C128" s="10"/>
      <c r="D128" s="10"/>
      <c r="E128" s="10"/>
      <c r="F128" s="10"/>
      <c r="G128" s="10"/>
      <c r="H128" s="68"/>
      <c r="I128" s="10"/>
      <c r="J128" s="10"/>
      <c r="K128" s="18" t="s">
        <v>17</v>
      </c>
    </row>
    <row r="129" spans="1:11" ht="18" customHeight="1" thickBot="1" x14ac:dyDescent="0.2">
      <c r="A129" s="128" t="s">
        <v>57</v>
      </c>
      <c r="B129" s="43">
        <v>1</v>
      </c>
      <c r="C129" s="44" t="s">
        <v>25</v>
      </c>
      <c r="D129" s="45">
        <f>D93</f>
        <v>124</v>
      </c>
      <c r="E129" s="75"/>
      <c r="F129" s="46">
        <v>100</v>
      </c>
      <c r="G129" s="79"/>
      <c r="H129" s="69">
        <v>8900</v>
      </c>
      <c r="I129" s="83"/>
      <c r="J129" s="84"/>
      <c r="K129" s="91"/>
    </row>
    <row r="130" spans="1:11" ht="18" customHeight="1" thickBot="1" x14ac:dyDescent="0.2">
      <c r="A130" s="128"/>
      <c r="B130" s="48">
        <v>2</v>
      </c>
      <c r="C130" s="49" t="s">
        <v>26</v>
      </c>
      <c r="D130" s="50">
        <f>D94</f>
        <v>28</v>
      </c>
      <c r="E130" s="76"/>
      <c r="F130" s="51">
        <v>100</v>
      </c>
      <c r="G130" s="80"/>
      <c r="H130" s="70">
        <v>1900</v>
      </c>
      <c r="I130" s="85"/>
      <c r="J130" s="86"/>
      <c r="K130" s="92"/>
    </row>
    <row r="131" spans="1:11" ht="18" customHeight="1" thickBot="1" x14ac:dyDescent="0.2">
      <c r="A131" s="128"/>
      <c r="B131" s="48">
        <v>3</v>
      </c>
      <c r="C131" s="49" t="s">
        <v>27</v>
      </c>
      <c r="D131" s="50">
        <f t="shared" ref="D131:D138" si="9">D95</f>
        <v>33</v>
      </c>
      <c r="E131" s="76"/>
      <c r="F131" s="51">
        <v>100</v>
      </c>
      <c r="G131" s="80"/>
      <c r="H131" s="70">
        <v>2200</v>
      </c>
      <c r="I131" s="85"/>
      <c r="J131" s="86"/>
      <c r="K131" s="92"/>
    </row>
    <row r="132" spans="1:11" ht="18" customHeight="1" thickBot="1" x14ac:dyDescent="0.2">
      <c r="A132" s="128"/>
      <c r="B132" s="48">
        <v>4</v>
      </c>
      <c r="C132" s="49" t="s">
        <v>28</v>
      </c>
      <c r="D132" s="50">
        <f t="shared" si="9"/>
        <v>51</v>
      </c>
      <c r="E132" s="76"/>
      <c r="F132" s="51">
        <v>100</v>
      </c>
      <c r="G132" s="80"/>
      <c r="H132" s="70">
        <v>6200</v>
      </c>
      <c r="I132" s="85"/>
      <c r="J132" s="86"/>
      <c r="K132" s="92"/>
    </row>
    <row r="133" spans="1:11" ht="18" customHeight="1" thickBot="1" x14ac:dyDescent="0.2">
      <c r="A133" s="128"/>
      <c r="B133" s="48">
        <v>5</v>
      </c>
      <c r="C133" s="49" t="s">
        <v>29</v>
      </c>
      <c r="D133" s="50">
        <f t="shared" si="9"/>
        <v>127</v>
      </c>
      <c r="E133" s="76"/>
      <c r="F133" s="51">
        <v>100</v>
      </c>
      <c r="G133" s="80"/>
      <c r="H133" s="70">
        <v>12000</v>
      </c>
      <c r="I133" s="85"/>
      <c r="J133" s="86"/>
      <c r="K133" s="92"/>
    </row>
    <row r="134" spans="1:11" ht="18" customHeight="1" thickBot="1" x14ac:dyDescent="0.2">
      <c r="A134" s="128"/>
      <c r="B134" s="48">
        <v>6</v>
      </c>
      <c r="C134" s="49" t="s">
        <v>30</v>
      </c>
      <c r="D134" s="50">
        <f t="shared" si="9"/>
        <v>45</v>
      </c>
      <c r="E134" s="76"/>
      <c r="F134" s="51">
        <v>100</v>
      </c>
      <c r="G134" s="80"/>
      <c r="H134" s="70">
        <v>5000</v>
      </c>
      <c r="I134" s="85"/>
      <c r="J134" s="86"/>
      <c r="K134" s="92"/>
    </row>
    <row r="135" spans="1:11" ht="18" customHeight="1" thickBot="1" x14ac:dyDescent="0.2">
      <c r="A135" s="128"/>
      <c r="B135" s="48">
        <v>7</v>
      </c>
      <c r="C135" s="53" t="s">
        <v>31</v>
      </c>
      <c r="D135" s="50">
        <f t="shared" si="9"/>
        <v>38</v>
      </c>
      <c r="E135" s="76"/>
      <c r="F135" s="51">
        <v>100</v>
      </c>
      <c r="G135" s="80"/>
      <c r="H135" s="70">
        <v>3700</v>
      </c>
      <c r="I135" s="85"/>
      <c r="J135" s="86"/>
      <c r="K135" s="93"/>
    </row>
    <row r="136" spans="1:11" ht="18" customHeight="1" thickBot="1" x14ac:dyDescent="0.2">
      <c r="A136" s="128"/>
      <c r="B136" s="48">
        <v>8</v>
      </c>
      <c r="C136" s="49" t="s">
        <v>32</v>
      </c>
      <c r="D136" s="50">
        <f t="shared" si="9"/>
        <v>25</v>
      </c>
      <c r="E136" s="76"/>
      <c r="F136" s="51">
        <v>100</v>
      </c>
      <c r="G136" s="80"/>
      <c r="H136" s="70">
        <v>1500</v>
      </c>
      <c r="I136" s="85"/>
      <c r="J136" s="86"/>
      <c r="K136" s="93"/>
    </row>
    <row r="137" spans="1:11" ht="18" customHeight="1" thickBot="1" x14ac:dyDescent="0.2">
      <c r="A137" s="128"/>
      <c r="B137" s="48">
        <v>9</v>
      </c>
      <c r="C137" s="54" t="s">
        <v>38</v>
      </c>
      <c r="D137" s="55">
        <f t="shared" si="9"/>
        <v>143</v>
      </c>
      <c r="E137" s="77"/>
      <c r="F137" s="56">
        <v>100</v>
      </c>
      <c r="G137" s="81"/>
      <c r="H137" s="71">
        <v>14200</v>
      </c>
      <c r="I137" s="87"/>
      <c r="J137" s="88"/>
      <c r="K137" s="94"/>
    </row>
    <row r="138" spans="1:11" ht="18" customHeight="1" thickBot="1" x14ac:dyDescent="0.2">
      <c r="A138" s="128"/>
      <c r="B138" s="58">
        <v>10</v>
      </c>
      <c r="C138" s="59" t="s">
        <v>33</v>
      </c>
      <c r="D138" s="60">
        <f t="shared" si="9"/>
        <v>42</v>
      </c>
      <c r="E138" s="78"/>
      <c r="F138" s="61">
        <v>100</v>
      </c>
      <c r="G138" s="82"/>
      <c r="H138" s="72">
        <v>3600</v>
      </c>
      <c r="I138" s="89"/>
      <c r="J138" s="90"/>
      <c r="K138" s="95"/>
    </row>
    <row r="139" spans="1:11" ht="27" customHeight="1" thickTop="1" thickBot="1" x14ac:dyDescent="0.2">
      <c r="A139" s="63"/>
      <c r="B139" s="64"/>
      <c r="C139" s="65"/>
      <c r="D139" s="131" t="s">
        <v>24</v>
      </c>
      <c r="E139" s="131"/>
      <c r="F139" s="131"/>
      <c r="G139" s="132"/>
      <c r="H139" s="66">
        <f>SUM(H129:H138)</f>
        <v>59200</v>
      </c>
      <c r="I139" s="115" t="s">
        <v>23</v>
      </c>
      <c r="J139" s="116"/>
      <c r="K139" s="67">
        <f>SUM(K129:K138)</f>
        <v>0</v>
      </c>
    </row>
    <row r="140" spans="1:11" ht="22.5" customHeight="1" thickBot="1" x14ac:dyDescent="0.2">
      <c r="A140" s="17"/>
      <c r="B140" s="9"/>
      <c r="C140" s="10"/>
      <c r="D140" s="10"/>
      <c r="E140" s="10"/>
      <c r="F140" s="10"/>
      <c r="G140" s="10"/>
      <c r="H140" s="68"/>
      <c r="I140" s="10"/>
      <c r="J140" s="10"/>
      <c r="K140" s="18" t="s">
        <v>17</v>
      </c>
    </row>
    <row r="141" spans="1:11" ht="18" customHeight="1" thickBot="1" x14ac:dyDescent="0.2">
      <c r="A141" s="128" t="s">
        <v>58</v>
      </c>
      <c r="B141" s="43">
        <v>1</v>
      </c>
      <c r="C141" s="44" t="s">
        <v>25</v>
      </c>
      <c r="D141" s="45">
        <f>D105</f>
        <v>124</v>
      </c>
      <c r="E141" s="75"/>
      <c r="F141" s="46">
        <v>100</v>
      </c>
      <c r="G141" s="79"/>
      <c r="H141" s="69">
        <v>11100</v>
      </c>
      <c r="I141" s="83"/>
      <c r="J141" s="84"/>
      <c r="K141" s="91"/>
    </row>
    <row r="142" spans="1:11" ht="18" customHeight="1" thickBot="1" x14ac:dyDescent="0.2">
      <c r="A142" s="128"/>
      <c r="B142" s="48">
        <v>2</v>
      </c>
      <c r="C142" s="49" t="s">
        <v>26</v>
      </c>
      <c r="D142" s="50">
        <f>D106</f>
        <v>28</v>
      </c>
      <c r="E142" s="76"/>
      <c r="F142" s="51">
        <v>100</v>
      </c>
      <c r="G142" s="80"/>
      <c r="H142" s="70">
        <v>1700</v>
      </c>
      <c r="I142" s="85"/>
      <c r="J142" s="86"/>
      <c r="K142" s="92"/>
    </row>
    <row r="143" spans="1:11" ht="18" customHeight="1" thickBot="1" x14ac:dyDescent="0.2">
      <c r="A143" s="128"/>
      <c r="B143" s="48">
        <v>3</v>
      </c>
      <c r="C143" s="49" t="s">
        <v>27</v>
      </c>
      <c r="D143" s="50">
        <f t="shared" ref="D143:D150" si="10">D107</f>
        <v>33</v>
      </c>
      <c r="E143" s="76"/>
      <c r="F143" s="51">
        <v>100</v>
      </c>
      <c r="G143" s="80"/>
      <c r="H143" s="70">
        <v>2200</v>
      </c>
      <c r="I143" s="85"/>
      <c r="J143" s="86"/>
      <c r="K143" s="92"/>
    </row>
    <row r="144" spans="1:11" ht="18" customHeight="1" thickBot="1" x14ac:dyDescent="0.2">
      <c r="A144" s="128"/>
      <c r="B144" s="48">
        <v>4</v>
      </c>
      <c r="C144" s="49" t="s">
        <v>28</v>
      </c>
      <c r="D144" s="50">
        <f t="shared" si="10"/>
        <v>51</v>
      </c>
      <c r="E144" s="76"/>
      <c r="F144" s="51">
        <v>100</v>
      </c>
      <c r="G144" s="80"/>
      <c r="H144" s="70">
        <v>5800</v>
      </c>
      <c r="I144" s="85"/>
      <c r="J144" s="86"/>
      <c r="K144" s="92"/>
    </row>
    <row r="145" spans="1:13" ht="18" customHeight="1" thickBot="1" x14ac:dyDescent="0.2">
      <c r="A145" s="128"/>
      <c r="B145" s="48">
        <v>5</v>
      </c>
      <c r="C145" s="49" t="s">
        <v>29</v>
      </c>
      <c r="D145" s="50">
        <f t="shared" si="10"/>
        <v>127</v>
      </c>
      <c r="E145" s="76"/>
      <c r="F145" s="51">
        <v>100</v>
      </c>
      <c r="G145" s="80"/>
      <c r="H145" s="70">
        <v>12700</v>
      </c>
      <c r="I145" s="85"/>
      <c r="J145" s="86"/>
      <c r="K145" s="92"/>
    </row>
    <row r="146" spans="1:13" ht="18" customHeight="1" thickBot="1" x14ac:dyDescent="0.2">
      <c r="A146" s="128"/>
      <c r="B146" s="48">
        <v>6</v>
      </c>
      <c r="C146" s="49" t="s">
        <v>30</v>
      </c>
      <c r="D146" s="50">
        <f t="shared" si="10"/>
        <v>45</v>
      </c>
      <c r="E146" s="76"/>
      <c r="F146" s="51">
        <v>100</v>
      </c>
      <c r="G146" s="80"/>
      <c r="H146" s="70">
        <v>4700</v>
      </c>
      <c r="I146" s="85"/>
      <c r="J146" s="86"/>
      <c r="K146" s="92"/>
    </row>
    <row r="147" spans="1:13" ht="18" customHeight="1" thickBot="1" x14ac:dyDescent="0.2">
      <c r="A147" s="128"/>
      <c r="B147" s="48">
        <v>7</v>
      </c>
      <c r="C147" s="53" t="s">
        <v>31</v>
      </c>
      <c r="D147" s="50">
        <f t="shared" si="10"/>
        <v>38</v>
      </c>
      <c r="E147" s="76"/>
      <c r="F147" s="51">
        <v>100</v>
      </c>
      <c r="G147" s="80"/>
      <c r="H147" s="70">
        <v>3600</v>
      </c>
      <c r="I147" s="85"/>
      <c r="J147" s="86"/>
      <c r="K147" s="93"/>
    </row>
    <row r="148" spans="1:13" ht="18" customHeight="1" thickBot="1" x14ac:dyDescent="0.2">
      <c r="A148" s="128"/>
      <c r="B148" s="48">
        <v>8</v>
      </c>
      <c r="C148" s="49" t="s">
        <v>32</v>
      </c>
      <c r="D148" s="50">
        <f t="shared" si="10"/>
        <v>25</v>
      </c>
      <c r="E148" s="76"/>
      <c r="F148" s="51">
        <v>100</v>
      </c>
      <c r="G148" s="80"/>
      <c r="H148" s="70">
        <v>1400</v>
      </c>
      <c r="I148" s="85"/>
      <c r="J148" s="86"/>
      <c r="K148" s="93"/>
    </row>
    <row r="149" spans="1:13" ht="18" customHeight="1" thickBot="1" x14ac:dyDescent="0.2">
      <c r="A149" s="128"/>
      <c r="B149" s="48">
        <v>9</v>
      </c>
      <c r="C149" s="54" t="s">
        <v>38</v>
      </c>
      <c r="D149" s="55">
        <f t="shared" si="10"/>
        <v>143</v>
      </c>
      <c r="E149" s="77"/>
      <c r="F149" s="56">
        <v>100</v>
      </c>
      <c r="G149" s="81"/>
      <c r="H149" s="71">
        <v>14100</v>
      </c>
      <c r="I149" s="87"/>
      <c r="J149" s="88"/>
      <c r="K149" s="94"/>
    </row>
    <row r="150" spans="1:13" ht="18" customHeight="1" thickBot="1" x14ac:dyDescent="0.2">
      <c r="A150" s="128"/>
      <c r="B150" s="58">
        <v>10</v>
      </c>
      <c r="C150" s="59" t="s">
        <v>33</v>
      </c>
      <c r="D150" s="60">
        <f t="shared" si="10"/>
        <v>42</v>
      </c>
      <c r="E150" s="78"/>
      <c r="F150" s="61">
        <v>100</v>
      </c>
      <c r="G150" s="82"/>
      <c r="H150" s="72">
        <v>3600</v>
      </c>
      <c r="I150" s="89"/>
      <c r="J150" s="90"/>
      <c r="K150" s="95"/>
    </row>
    <row r="151" spans="1:13" ht="27" customHeight="1" thickTop="1" thickBot="1" x14ac:dyDescent="0.2">
      <c r="A151" s="63"/>
      <c r="B151" s="64"/>
      <c r="C151" s="65"/>
      <c r="D151" s="131" t="s">
        <v>24</v>
      </c>
      <c r="E151" s="131"/>
      <c r="F151" s="131"/>
      <c r="G151" s="132"/>
      <c r="H151" s="66">
        <f>SUM(H141:H150)</f>
        <v>60900</v>
      </c>
      <c r="I151" s="115" t="s">
        <v>23</v>
      </c>
      <c r="J151" s="116"/>
      <c r="K151" s="67">
        <f>SUM(K141:K150)</f>
        <v>0</v>
      </c>
      <c r="L151" s="1"/>
    </row>
    <row r="152" spans="1:13" ht="27" customHeight="1" thickBot="1" x14ac:dyDescent="0.2">
      <c r="A152" s="16"/>
      <c r="B152" s="8"/>
      <c r="C152" s="26"/>
      <c r="D152" s="133" t="s">
        <v>34</v>
      </c>
      <c r="E152" s="133"/>
      <c r="F152" s="133"/>
      <c r="G152" s="134"/>
      <c r="H152" s="28">
        <f>H19+H31+H43+H55+H67+H79+H91+H103+H115+H127+H139+H151</f>
        <v>661200</v>
      </c>
      <c r="I152" s="117" t="s">
        <v>35</v>
      </c>
      <c r="J152" s="118"/>
      <c r="K152" s="27">
        <f>K19+K31+K43+K55+K67+K79+K91+K103+K115+K127+K139+K151</f>
        <v>0</v>
      </c>
      <c r="L152" s="15"/>
    </row>
    <row r="153" spans="1:13" ht="22.5" customHeight="1" thickBot="1" x14ac:dyDescent="0.2">
      <c r="A153" s="17"/>
      <c r="B153" s="9"/>
      <c r="C153" s="10"/>
      <c r="D153" s="10"/>
      <c r="E153" s="10"/>
      <c r="F153" s="10"/>
      <c r="G153" s="10"/>
      <c r="H153" s="10"/>
      <c r="I153" s="10"/>
      <c r="J153" s="10"/>
      <c r="K153" s="18" t="s">
        <v>17</v>
      </c>
      <c r="L153" s="14"/>
    </row>
    <row r="154" spans="1:13" ht="22.5" customHeight="1" x14ac:dyDescent="0.15">
      <c r="A154" s="126" t="s">
        <v>11</v>
      </c>
      <c r="B154" s="127"/>
      <c r="C154" s="127"/>
      <c r="D154" s="119"/>
      <c r="E154" s="120"/>
      <c r="F154" s="120"/>
      <c r="G154" s="120"/>
      <c r="H154" s="120"/>
      <c r="I154" s="120"/>
      <c r="J154" s="120"/>
      <c r="K154" s="121"/>
      <c r="L154" s="1"/>
    </row>
    <row r="155" spans="1:13" ht="22.5" customHeight="1" thickBot="1" x14ac:dyDescent="0.2">
      <c r="A155" s="129" t="s">
        <v>12</v>
      </c>
      <c r="B155" s="130"/>
      <c r="C155" s="130"/>
      <c r="D155" s="122"/>
      <c r="E155" s="123"/>
      <c r="F155" s="123"/>
      <c r="G155" s="123"/>
      <c r="H155" s="123"/>
      <c r="I155" s="123"/>
      <c r="J155" s="123"/>
      <c r="K155" s="124"/>
      <c r="L155" s="1"/>
    </row>
    <row r="156" spans="1:13" ht="13.5" customHeight="1" x14ac:dyDescent="0.15">
      <c r="A156" s="19" t="s">
        <v>18</v>
      </c>
      <c r="B156" s="11"/>
      <c r="C156" s="12"/>
      <c r="D156" s="12"/>
      <c r="E156" s="13"/>
      <c r="F156" s="12"/>
      <c r="G156" s="12"/>
      <c r="H156" s="12"/>
      <c r="I156" s="13"/>
      <c r="J156" s="13"/>
      <c r="K156" s="25"/>
      <c r="L156" s="13"/>
      <c r="M156" s="12"/>
    </row>
    <row r="157" spans="1:13" ht="13.5" customHeight="1" thickBot="1" x14ac:dyDescent="0.2">
      <c r="A157" s="20" t="s">
        <v>37</v>
      </c>
      <c r="B157" s="21"/>
      <c r="C157" s="22"/>
      <c r="D157" s="22"/>
      <c r="E157" s="23"/>
      <c r="F157" s="22"/>
      <c r="G157" s="22"/>
      <c r="H157" s="22"/>
      <c r="I157" s="23"/>
      <c r="J157" s="23"/>
      <c r="K157" s="24"/>
      <c r="L157" s="13"/>
      <c r="M157" s="12"/>
    </row>
    <row r="158" spans="1:13" x14ac:dyDescent="0.15">
      <c r="A158" s="30"/>
      <c r="B158" s="30"/>
      <c r="C158" s="30"/>
      <c r="D158" s="30"/>
      <c r="E158" s="29"/>
      <c r="F158" s="30"/>
      <c r="G158" s="30"/>
      <c r="H158" s="30"/>
      <c r="I158" s="29"/>
      <c r="J158" s="29"/>
      <c r="K158" s="30"/>
    </row>
  </sheetData>
  <sheetProtection password="EFA1" sheet="1" selectLockedCells="1"/>
  <mergeCells count="57">
    <mergeCell ref="I139:J139"/>
    <mergeCell ref="I67:J67"/>
    <mergeCell ref="I79:J79"/>
    <mergeCell ref="I91:J91"/>
    <mergeCell ref="I103:J103"/>
    <mergeCell ref="I115:J115"/>
    <mergeCell ref="K5:K7"/>
    <mergeCell ref="C5:C8"/>
    <mergeCell ref="J3:K3"/>
    <mergeCell ref="B5:B8"/>
    <mergeCell ref="I127:J127"/>
    <mergeCell ref="D79:G79"/>
    <mergeCell ref="D91:G91"/>
    <mergeCell ref="D19:G19"/>
    <mergeCell ref="D31:G31"/>
    <mergeCell ref="D43:G43"/>
    <mergeCell ref="D55:G55"/>
    <mergeCell ref="D67:G67"/>
    <mergeCell ref="A5:A8"/>
    <mergeCell ref="D5:G5"/>
    <mergeCell ref="D6:D7"/>
    <mergeCell ref="I6:I7"/>
    <mergeCell ref="H6:H7"/>
    <mergeCell ref="G6:G7"/>
    <mergeCell ref="F6:F7"/>
    <mergeCell ref="E6:E7"/>
    <mergeCell ref="H5:J5"/>
    <mergeCell ref="J6:J7"/>
    <mergeCell ref="A93:A102"/>
    <mergeCell ref="A33:A42"/>
    <mergeCell ref="A45:A54"/>
    <mergeCell ref="A9:A18"/>
    <mergeCell ref="A81:A90"/>
    <mergeCell ref="A69:A78"/>
    <mergeCell ref="A57:A66"/>
    <mergeCell ref="A21:A30"/>
    <mergeCell ref="A117:A126"/>
    <mergeCell ref="A105:A114"/>
    <mergeCell ref="D103:G103"/>
    <mergeCell ref="D115:G115"/>
    <mergeCell ref="D127:G127"/>
    <mergeCell ref="I151:J151"/>
    <mergeCell ref="I152:J152"/>
    <mergeCell ref="D154:K154"/>
    <mergeCell ref="D155:K155"/>
    <mergeCell ref="A1:K1"/>
    <mergeCell ref="I19:J19"/>
    <mergeCell ref="I31:J31"/>
    <mergeCell ref="I43:J43"/>
    <mergeCell ref="I55:J55"/>
    <mergeCell ref="A154:C154"/>
    <mergeCell ref="A129:A138"/>
    <mergeCell ref="A155:C155"/>
    <mergeCell ref="A141:A150"/>
    <mergeCell ref="D139:G139"/>
    <mergeCell ref="D151:G151"/>
    <mergeCell ref="D152:G152"/>
  </mergeCells>
  <phoneticPr fontId="3"/>
  <conditionalFormatting sqref="K152">
    <cfRule type="cellIs" dxfId="1" priority="1" operator="equal">
      <formula>0</formula>
    </cfRule>
  </conditionalFormatting>
  <printOptions horizontalCentered="1"/>
  <pageMargins left="0.31496062992125984" right="0.11811023622047245" top="0.94488188976377963" bottom="0.35433070866141736" header="0.31496062992125984" footer="0.31496062992125984"/>
  <pageSetup paperSize="9" scale="83" fitToHeight="0" orientation="portrait" r:id="rId1"/>
  <rowBreaks count="5" manualBreakCount="5">
    <brk id="32" max="10" man="1"/>
    <brk id="56" max="10" man="1"/>
    <brk id="80" max="10" man="1"/>
    <brk id="104" max="10" man="1"/>
    <brk id="1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8"/>
  <sheetViews>
    <sheetView showZeros="0" view="pageBreakPreview" zoomScaleNormal="100" zoomScaleSheetLayoutView="100" workbookViewId="0">
      <selection activeCell="A158" sqref="A158"/>
    </sheetView>
  </sheetViews>
  <sheetFormatPr defaultRowHeight="13.5" x14ac:dyDescent="0.15"/>
  <cols>
    <col min="1" max="1" width="8.75" customWidth="1"/>
    <col min="2" max="2" width="3.75" customWidth="1"/>
    <col min="3" max="3" width="18.75" customWidth="1"/>
    <col min="4" max="4" width="7.375" customWidth="1"/>
    <col min="5" max="5" width="12.375" style="2" customWidth="1"/>
    <col min="6" max="6" width="7.5" customWidth="1"/>
    <col min="7" max="7" width="13.75" customWidth="1"/>
    <col min="8" max="8" width="11.25" customWidth="1"/>
    <col min="9" max="9" width="10" style="2" customWidth="1"/>
    <col min="10" max="10" width="12.5" style="2" customWidth="1"/>
    <col min="11" max="11" width="15.625" customWidth="1"/>
    <col min="12" max="12" width="3.125" customWidth="1"/>
    <col min="13" max="13" width="12.5" style="5" customWidth="1"/>
    <col min="14" max="14" width="12.5" customWidth="1"/>
    <col min="15" max="15" width="8.75" customWidth="1"/>
  </cols>
  <sheetData>
    <row r="1" spans="1:14" ht="36" customHeight="1" x14ac:dyDescent="0.15">
      <c r="A1" s="125" t="s">
        <v>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4" ht="15" customHeight="1" x14ac:dyDescent="0.15">
      <c r="A2" s="31"/>
      <c r="B2" s="31"/>
      <c r="C2" s="31"/>
      <c r="D2" s="31"/>
      <c r="E2" s="32"/>
      <c r="F2" s="31"/>
      <c r="G2" s="31"/>
      <c r="H2" s="31"/>
      <c r="I2" s="32"/>
      <c r="J2" s="33"/>
      <c r="K2" s="74" t="s">
        <v>43</v>
      </c>
    </row>
    <row r="3" spans="1:14" ht="15" customHeight="1" x14ac:dyDescent="0.15">
      <c r="A3" s="31"/>
      <c r="B3" s="31"/>
      <c r="C3" s="31"/>
      <c r="D3" s="31"/>
      <c r="E3" s="32"/>
      <c r="F3" s="31"/>
      <c r="G3" s="35"/>
      <c r="H3" s="31"/>
      <c r="I3" s="32"/>
      <c r="J3" s="168">
        <v>45674</v>
      </c>
      <c r="K3" s="169"/>
    </row>
    <row r="4" spans="1:14" ht="22.5" customHeight="1" thickBot="1" x14ac:dyDescent="0.2">
      <c r="A4" s="31" t="s">
        <v>46</v>
      </c>
      <c r="B4" s="31"/>
      <c r="C4" s="31"/>
      <c r="D4" s="31"/>
      <c r="E4" s="32"/>
      <c r="F4" s="31"/>
      <c r="G4" s="31"/>
      <c r="H4" s="31"/>
      <c r="I4" s="32"/>
      <c r="J4" s="32"/>
      <c r="K4" s="74" t="s">
        <v>8</v>
      </c>
    </row>
    <row r="5" spans="1:14" ht="27" customHeight="1" x14ac:dyDescent="0.15">
      <c r="A5" s="135" t="s">
        <v>10</v>
      </c>
      <c r="B5" s="159" t="s">
        <v>21</v>
      </c>
      <c r="C5" s="155" t="s">
        <v>22</v>
      </c>
      <c r="D5" s="138" t="s">
        <v>13</v>
      </c>
      <c r="E5" s="139"/>
      <c r="F5" s="139"/>
      <c r="G5" s="140"/>
      <c r="H5" s="138" t="s">
        <v>15</v>
      </c>
      <c r="I5" s="139"/>
      <c r="J5" s="139"/>
      <c r="K5" s="153" t="s">
        <v>45</v>
      </c>
    </row>
    <row r="6" spans="1:14" ht="9" customHeight="1" x14ac:dyDescent="0.15">
      <c r="A6" s="136"/>
      <c r="B6" s="160"/>
      <c r="C6" s="156"/>
      <c r="D6" s="141" t="s">
        <v>36</v>
      </c>
      <c r="E6" s="143" t="s">
        <v>14</v>
      </c>
      <c r="F6" s="149" t="s">
        <v>19</v>
      </c>
      <c r="G6" s="147" t="s">
        <v>41</v>
      </c>
      <c r="H6" s="145" t="s">
        <v>9</v>
      </c>
      <c r="I6" s="143" t="s">
        <v>20</v>
      </c>
      <c r="J6" s="151" t="s">
        <v>42</v>
      </c>
      <c r="K6" s="154"/>
    </row>
    <row r="7" spans="1:14" ht="27" customHeight="1" x14ac:dyDescent="0.15">
      <c r="A7" s="136"/>
      <c r="B7" s="160"/>
      <c r="C7" s="156"/>
      <c r="D7" s="142"/>
      <c r="E7" s="144"/>
      <c r="F7" s="150"/>
      <c r="G7" s="148"/>
      <c r="H7" s="146"/>
      <c r="I7" s="144"/>
      <c r="J7" s="152"/>
      <c r="K7" s="154"/>
    </row>
    <row r="8" spans="1:14" ht="18" customHeight="1" thickBot="1" x14ac:dyDescent="0.2">
      <c r="A8" s="137"/>
      <c r="B8" s="161"/>
      <c r="C8" s="157"/>
      <c r="D8" s="36" t="s">
        <v>0</v>
      </c>
      <c r="E8" s="37" t="s">
        <v>1</v>
      </c>
      <c r="F8" s="38" t="s">
        <v>2</v>
      </c>
      <c r="G8" s="39" t="s">
        <v>3</v>
      </c>
      <c r="H8" s="38" t="s">
        <v>4</v>
      </c>
      <c r="I8" s="40" t="s">
        <v>5</v>
      </c>
      <c r="J8" s="41" t="s">
        <v>16</v>
      </c>
      <c r="K8" s="42" t="s">
        <v>3</v>
      </c>
      <c r="M8" s="6"/>
      <c r="N8" s="7"/>
    </row>
    <row r="9" spans="1:14" ht="18" customHeight="1" thickBot="1" x14ac:dyDescent="0.2">
      <c r="A9" s="128" t="s">
        <v>47</v>
      </c>
      <c r="B9" s="43">
        <v>1</v>
      </c>
      <c r="C9" s="44" t="s">
        <v>25</v>
      </c>
      <c r="D9" s="45">
        <v>124</v>
      </c>
      <c r="E9" s="96">
        <v>1234</v>
      </c>
      <c r="F9" s="46">
        <v>100</v>
      </c>
      <c r="G9" s="97">
        <f>(D9*E9*((185-F9)/100))</f>
        <v>130063.59999999999</v>
      </c>
      <c r="H9" s="47">
        <v>10600</v>
      </c>
      <c r="I9" s="98">
        <v>12.34</v>
      </c>
      <c r="J9" s="99">
        <f t="shared" ref="J9:J18" si="0">H9*I9</f>
        <v>130804</v>
      </c>
      <c r="K9" s="100">
        <f>ROUNDDOWN(G9+J9,0)</f>
        <v>260867</v>
      </c>
      <c r="L9" s="4"/>
      <c r="N9" s="5"/>
    </row>
    <row r="10" spans="1:14" ht="18" customHeight="1" thickBot="1" x14ac:dyDescent="0.2">
      <c r="A10" s="128"/>
      <c r="B10" s="48">
        <v>2</v>
      </c>
      <c r="C10" s="49" t="s">
        <v>26</v>
      </c>
      <c r="D10" s="50">
        <v>28</v>
      </c>
      <c r="E10" s="101">
        <v>1234</v>
      </c>
      <c r="F10" s="51">
        <v>100</v>
      </c>
      <c r="G10" s="102">
        <f t="shared" ref="G10:G18" si="1">(D10*E10*((185-F10)/100))</f>
        <v>29369.200000000001</v>
      </c>
      <c r="H10" s="52">
        <v>1700</v>
      </c>
      <c r="I10" s="103">
        <v>12.34</v>
      </c>
      <c r="J10" s="104">
        <f t="shared" si="0"/>
        <v>20978</v>
      </c>
      <c r="K10" s="105">
        <f>ROUNDDOWN(G10+J10,0)</f>
        <v>50347</v>
      </c>
      <c r="L10" s="4"/>
      <c r="N10" s="5"/>
    </row>
    <row r="11" spans="1:14" ht="18" customHeight="1" thickBot="1" x14ac:dyDescent="0.2">
      <c r="A11" s="128"/>
      <c r="B11" s="48">
        <v>3</v>
      </c>
      <c r="C11" s="49" t="s">
        <v>27</v>
      </c>
      <c r="D11" s="50">
        <v>33</v>
      </c>
      <c r="E11" s="101">
        <v>1234</v>
      </c>
      <c r="F11" s="51">
        <v>100</v>
      </c>
      <c r="G11" s="102">
        <f t="shared" si="1"/>
        <v>34613.699999999997</v>
      </c>
      <c r="H11" s="52">
        <v>2000</v>
      </c>
      <c r="I11" s="103">
        <v>12.34</v>
      </c>
      <c r="J11" s="104">
        <f t="shared" si="0"/>
        <v>24680</v>
      </c>
      <c r="K11" s="105">
        <f t="shared" ref="K11:K17" si="2">ROUNDDOWN(G11+J11,0)</f>
        <v>59293</v>
      </c>
      <c r="L11" s="4"/>
      <c r="N11" s="5"/>
    </row>
    <row r="12" spans="1:14" ht="18" customHeight="1" thickBot="1" x14ac:dyDescent="0.2">
      <c r="A12" s="128"/>
      <c r="B12" s="48">
        <v>4</v>
      </c>
      <c r="C12" s="49" t="s">
        <v>28</v>
      </c>
      <c r="D12" s="50">
        <v>51</v>
      </c>
      <c r="E12" s="101">
        <v>1234</v>
      </c>
      <c r="F12" s="51">
        <v>100</v>
      </c>
      <c r="G12" s="102">
        <f t="shared" si="1"/>
        <v>53493.9</v>
      </c>
      <c r="H12" s="52">
        <v>5700</v>
      </c>
      <c r="I12" s="103">
        <v>12.34</v>
      </c>
      <c r="J12" s="104">
        <f t="shared" si="0"/>
        <v>70338</v>
      </c>
      <c r="K12" s="105">
        <f t="shared" si="2"/>
        <v>123831</v>
      </c>
      <c r="L12" s="4"/>
      <c r="N12" s="5"/>
    </row>
    <row r="13" spans="1:14" ht="18" customHeight="1" thickBot="1" x14ac:dyDescent="0.2">
      <c r="A13" s="128"/>
      <c r="B13" s="48">
        <v>5</v>
      </c>
      <c r="C13" s="49" t="s">
        <v>29</v>
      </c>
      <c r="D13" s="50">
        <v>127</v>
      </c>
      <c r="E13" s="101">
        <v>1234</v>
      </c>
      <c r="F13" s="51">
        <v>100</v>
      </c>
      <c r="G13" s="102">
        <f t="shared" si="1"/>
        <v>133210.29999999999</v>
      </c>
      <c r="H13" s="52">
        <v>13700</v>
      </c>
      <c r="I13" s="103">
        <v>12.34</v>
      </c>
      <c r="J13" s="104">
        <f t="shared" si="0"/>
        <v>169058</v>
      </c>
      <c r="K13" s="105">
        <f t="shared" si="2"/>
        <v>302268</v>
      </c>
      <c r="L13" s="4"/>
      <c r="N13" s="5"/>
    </row>
    <row r="14" spans="1:14" ht="18" customHeight="1" thickBot="1" x14ac:dyDescent="0.2">
      <c r="A14" s="128"/>
      <c r="B14" s="48">
        <v>6</v>
      </c>
      <c r="C14" s="49" t="s">
        <v>30</v>
      </c>
      <c r="D14" s="50">
        <v>45</v>
      </c>
      <c r="E14" s="101">
        <v>1234</v>
      </c>
      <c r="F14" s="51">
        <v>100</v>
      </c>
      <c r="G14" s="102">
        <f t="shared" si="1"/>
        <v>47200.5</v>
      </c>
      <c r="H14" s="52">
        <v>4600</v>
      </c>
      <c r="I14" s="103">
        <v>12.34</v>
      </c>
      <c r="J14" s="104">
        <f t="shared" si="0"/>
        <v>56764</v>
      </c>
      <c r="K14" s="105">
        <f t="shared" si="2"/>
        <v>103964</v>
      </c>
      <c r="L14" s="4"/>
      <c r="N14" s="5"/>
    </row>
    <row r="15" spans="1:14" ht="18" customHeight="1" thickBot="1" x14ac:dyDescent="0.2">
      <c r="A15" s="128"/>
      <c r="B15" s="48">
        <v>7</v>
      </c>
      <c r="C15" s="53" t="s">
        <v>31</v>
      </c>
      <c r="D15" s="50">
        <v>38</v>
      </c>
      <c r="E15" s="101">
        <v>1234</v>
      </c>
      <c r="F15" s="51">
        <v>100</v>
      </c>
      <c r="G15" s="102">
        <f t="shared" si="1"/>
        <v>39858.199999999997</v>
      </c>
      <c r="H15" s="52">
        <v>3100</v>
      </c>
      <c r="I15" s="103">
        <v>12.34</v>
      </c>
      <c r="J15" s="104">
        <f t="shared" si="0"/>
        <v>38254</v>
      </c>
      <c r="K15" s="105">
        <f t="shared" si="2"/>
        <v>78112</v>
      </c>
      <c r="L15" s="4"/>
      <c r="N15" s="5"/>
    </row>
    <row r="16" spans="1:14" ht="18" customHeight="1" thickBot="1" x14ac:dyDescent="0.2">
      <c r="A16" s="128"/>
      <c r="B16" s="48">
        <v>8</v>
      </c>
      <c r="C16" s="49" t="s">
        <v>32</v>
      </c>
      <c r="D16" s="50">
        <v>25</v>
      </c>
      <c r="E16" s="101">
        <v>1234</v>
      </c>
      <c r="F16" s="51">
        <v>100</v>
      </c>
      <c r="G16" s="102">
        <f t="shared" si="1"/>
        <v>26222.5</v>
      </c>
      <c r="H16" s="52">
        <v>1300</v>
      </c>
      <c r="I16" s="103">
        <v>12.34</v>
      </c>
      <c r="J16" s="104">
        <f t="shared" si="0"/>
        <v>16042</v>
      </c>
      <c r="K16" s="105">
        <f t="shared" si="2"/>
        <v>42264</v>
      </c>
      <c r="L16" s="4"/>
      <c r="N16" s="5"/>
    </row>
    <row r="17" spans="1:14" ht="18" customHeight="1" thickBot="1" x14ac:dyDescent="0.2">
      <c r="A17" s="128"/>
      <c r="B17" s="48">
        <v>9</v>
      </c>
      <c r="C17" s="54" t="s">
        <v>38</v>
      </c>
      <c r="D17" s="55">
        <v>143</v>
      </c>
      <c r="E17" s="106">
        <v>1234</v>
      </c>
      <c r="F17" s="56">
        <v>100</v>
      </c>
      <c r="G17" s="107">
        <f t="shared" si="1"/>
        <v>149992.69999999998</v>
      </c>
      <c r="H17" s="57">
        <v>13900</v>
      </c>
      <c r="I17" s="108">
        <v>12.34</v>
      </c>
      <c r="J17" s="109">
        <f t="shared" si="0"/>
        <v>171526</v>
      </c>
      <c r="K17" s="105">
        <f t="shared" si="2"/>
        <v>321518</v>
      </c>
      <c r="L17" s="4"/>
      <c r="N17" s="5"/>
    </row>
    <row r="18" spans="1:14" ht="18" customHeight="1" thickBot="1" x14ac:dyDescent="0.2">
      <c r="A18" s="128"/>
      <c r="B18" s="58">
        <v>10</v>
      </c>
      <c r="C18" s="59" t="s">
        <v>33</v>
      </c>
      <c r="D18" s="60">
        <v>42</v>
      </c>
      <c r="E18" s="110">
        <v>1234</v>
      </c>
      <c r="F18" s="61">
        <v>100</v>
      </c>
      <c r="G18" s="111">
        <f t="shared" si="1"/>
        <v>44053.799999999996</v>
      </c>
      <c r="H18" s="62">
        <v>3200</v>
      </c>
      <c r="I18" s="112">
        <v>12.34</v>
      </c>
      <c r="J18" s="113">
        <f t="shared" si="0"/>
        <v>39488</v>
      </c>
      <c r="K18" s="114">
        <f>ROUNDDOWN(G18+J18,0)</f>
        <v>83541</v>
      </c>
      <c r="L18" s="4"/>
      <c r="N18" s="5"/>
    </row>
    <row r="19" spans="1:14" ht="27" customHeight="1" thickTop="1" thickBot="1" x14ac:dyDescent="0.2">
      <c r="A19" s="63"/>
      <c r="B19" s="64"/>
      <c r="C19" s="65"/>
      <c r="D19" s="131" t="s">
        <v>24</v>
      </c>
      <c r="E19" s="131"/>
      <c r="F19" s="131"/>
      <c r="G19" s="132"/>
      <c r="H19" s="66">
        <f>SUM(H9:H18)</f>
        <v>59800</v>
      </c>
      <c r="I19" s="115" t="s">
        <v>23</v>
      </c>
      <c r="J19" s="116"/>
      <c r="K19" s="67">
        <f>SUM(K9:K18)</f>
        <v>1426005</v>
      </c>
      <c r="L19" s="4"/>
    </row>
    <row r="20" spans="1:14" ht="22.5" customHeight="1" thickBot="1" x14ac:dyDescent="0.2">
      <c r="A20" s="17"/>
      <c r="B20" s="9"/>
      <c r="C20" s="10"/>
      <c r="D20" s="10"/>
      <c r="E20" s="10"/>
      <c r="F20" s="10"/>
      <c r="G20" s="10"/>
      <c r="H20" s="68"/>
      <c r="I20" s="10"/>
      <c r="J20" s="10"/>
      <c r="K20" s="18" t="s">
        <v>17</v>
      </c>
    </row>
    <row r="21" spans="1:14" ht="18" customHeight="1" thickBot="1" x14ac:dyDescent="0.2">
      <c r="A21" s="128" t="s">
        <v>48</v>
      </c>
      <c r="B21" s="43">
        <v>1</v>
      </c>
      <c r="C21" s="44" t="s">
        <v>25</v>
      </c>
      <c r="D21" s="45">
        <f>D9</f>
        <v>124</v>
      </c>
      <c r="E21" s="96">
        <v>1234</v>
      </c>
      <c r="F21" s="46">
        <v>100</v>
      </c>
      <c r="G21" s="97">
        <f t="shared" ref="G21:G30" si="3">(D21*E21*((185-F21)/100))</f>
        <v>130063.59999999999</v>
      </c>
      <c r="H21" s="69">
        <v>5000</v>
      </c>
      <c r="I21" s="98">
        <v>12.34</v>
      </c>
      <c r="J21" s="99">
        <f t="shared" ref="J21:J30" si="4">H21*I21</f>
        <v>61700</v>
      </c>
      <c r="K21" s="100">
        <f>ROUNDDOWN(G21+J21,0)</f>
        <v>191763</v>
      </c>
    </row>
    <row r="22" spans="1:14" ht="18" customHeight="1" thickBot="1" x14ac:dyDescent="0.2">
      <c r="A22" s="128"/>
      <c r="B22" s="48">
        <v>2</v>
      </c>
      <c r="C22" s="49" t="s">
        <v>26</v>
      </c>
      <c r="D22" s="50">
        <f>D10</f>
        <v>28</v>
      </c>
      <c r="E22" s="101">
        <v>1234</v>
      </c>
      <c r="F22" s="51">
        <v>100</v>
      </c>
      <c r="G22" s="102">
        <f t="shared" si="3"/>
        <v>29369.200000000001</v>
      </c>
      <c r="H22" s="70">
        <v>900</v>
      </c>
      <c r="I22" s="103">
        <v>12.34</v>
      </c>
      <c r="J22" s="104">
        <f t="shared" si="4"/>
        <v>11106</v>
      </c>
      <c r="K22" s="105">
        <f>ROUNDDOWN(G22+J22,0)</f>
        <v>40475</v>
      </c>
    </row>
    <row r="23" spans="1:14" ht="18" customHeight="1" thickBot="1" x14ac:dyDescent="0.2">
      <c r="A23" s="128"/>
      <c r="B23" s="48">
        <v>3</v>
      </c>
      <c r="C23" s="49" t="s">
        <v>27</v>
      </c>
      <c r="D23" s="50">
        <f t="shared" ref="D23:D30" si="5">D11</f>
        <v>33</v>
      </c>
      <c r="E23" s="101">
        <v>1234</v>
      </c>
      <c r="F23" s="51">
        <v>100</v>
      </c>
      <c r="G23" s="102">
        <f t="shared" si="3"/>
        <v>34613.699999999997</v>
      </c>
      <c r="H23" s="70">
        <v>1300</v>
      </c>
      <c r="I23" s="103">
        <v>12.34</v>
      </c>
      <c r="J23" s="104">
        <f t="shared" si="4"/>
        <v>16042</v>
      </c>
      <c r="K23" s="105">
        <f t="shared" ref="K23:K29" si="6">ROUNDDOWN(G23+J23,0)</f>
        <v>50655</v>
      </c>
    </row>
    <row r="24" spans="1:14" ht="18" customHeight="1" thickBot="1" x14ac:dyDescent="0.2">
      <c r="A24" s="128"/>
      <c r="B24" s="48">
        <v>4</v>
      </c>
      <c r="C24" s="49" t="s">
        <v>28</v>
      </c>
      <c r="D24" s="50">
        <f t="shared" si="5"/>
        <v>51</v>
      </c>
      <c r="E24" s="101">
        <v>1234</v>
      </c>
      <c r="F24" s="51">
        <v>100</v>
      </c>
      <c r="G24" s="102">
        <f t="shared" si="3"/>
        <v>53493.9</v>
      </c>
      <c r="H24" s="70">
        <v>3500</v>
      </c>
      <c r="I24" s="103">
        <v>12.34</v>
      </c>
      <c r="J24" s="104">
        <f t="shared" si="4"/>
        <v>43190</v>
      </c>
      <c r="K24" s="105">
        <f t="shared" si="6"/>
        <v>96683</v>
      </c>
    </row>
    <row r="25" spans="1:14" ht="18" customHeight="1" thickBot="1" x14ac:dyDescent="0.2">
      <c r="A25" s="128"/>
      <c r="B25" s="48">
        <v>5</v>
      </c>
      <c r="C25" s="49" t="s">
        <v>29</v>
      </c>
      <c r="D25" s="50">
        <f t="shared" si="5"/>
        <v>127</v>
      </c>
      <c r="E25" s="101">
        <v>1234</v>
      </c>
      <c r="F25" s="51">
        <v>100</v>
      </c>
      <c r="G25" s="102">
        <f t="shared" si="3"/>
        <v>133210.29999999999</v>
      </c>
      <c r="H25" s="70">
        <v>5000</v>
      </c>
      <c r="I25" s="103">
        <v>12.34</v>
      </c>
      <c r="J25" s="104">
        <f t="shared" si="4"/>
        <v>61700</v>
      </c>
      <c r="K25" s="105">
        <f t="shared" si="6"/>
        <v>194910</v>
      </c>
    </row>
    <row r="26" spans="1:14" ht="18" customHeight="1" thickBot="1" x14ac:dyDescent="0.2">
      <c r="A26" s="128"/>
      <c r="B26" s="48">
        <v>6</v>
      </c>
      <c r="C26" s="49" t="s">
        <v>30</v>
      </c>
      <c r="D26" s="50">
        <f t="shared" si="5"/>
        <v>45</v>
      </c>
      <c r="E26" s="101">
        <v>1234</v>
      </c>
      <c r="F26" s="51">
        <v>100</v>
      </c>
      <c r="G26" s="102">
        <f t="shared" si="3"/>
        <v>47200.5</v>
      </c>
      <c r="H26" s="70">
        <v>3000</v>
      </c>
      <c r="I26" s="103">
        <v>12.34</v>
      </c>
      <c r="J26" s="104">
        <f t="shared" si="4"/>
        <v>37020</v>
      </c>
      <c r="K26" s="105">
        <f t="shared" si="6"/>
        <v>84220</v>
      </c>
    </row>
    <row r="27" spans="1:14" ht="18" customHeight="1" thickBot="1" x14ac:dyDescent="0.2">
      <c r="A27" s="128"/>
      <c r="B27" s="48">
        <v>7</v>
      </c>
      <c r="C27" s="53" t="s">
        <v>31</v>
      </c>
      <c r="D27" s="50">
        <f>D15</f>
        <v>38</v>
      </c>
      <c r="E27" s="101">
        <v>1234</v>
      </c>
      <c r="F27" s="51">
        <v>100</v>
      </c>
      <c r="G27" s="102">
        <f t="shared" si="3"/>
        <v>39858.199999999997</v>
      </c>
      <c r="H27" s="70">
        <v>2000</v>
      </c>
      <c r="I27" s="103">
        <v>12.34</v>
      </c>
      <c r="J27" s="104">
        <f t="shared" si="4"/>
        <v>24680</v>
      </c>
      <c r="K27" s="105">
        <f t="shared" si="6"/>
        <v>64538</v>
      </c>
    </row>
    <row r="28" spans="1:14" ht="18" customHeight="1" thickBot="1" x14ac:dyDescent="0.2">
      <c r="A28" s="128"/>
      <c r="B28" s="48">
        <v>8</v>
      </c>
      <c r="C28" s="49" t="s">
        <v>32</v>
      </c>
      <c r="D28" s="50">
        <f t="shared" si="5"/>
        <v>25</v>
      </c>
      <c r="E28" s="101">
        <v>1234</v>
      </c>
      <c r="F28" s="51">
        <v>100</v>
      </c>
      <c r="G28" s="102">
        <f t="shared" si="3"/>
        <v>26222.5</v>
      </c>
      <c r="H28" s="70">
        <v>900</v>
      </c>
      <c r="I28" s="103">
        <v>12.34</v>
      </c>
      <c r="J28" s="104">
        <f t="shared" si="4"/>
        <v>11106</v>
      </c>
      <c r="K28" s="105">
        <f t="shared" si="6"/>
        <v>37328</v>
      </c>
    </row>
    <row r="29" spans="1:14" ht="18" customHeight="1" thickBot="1" x14ac:dyDescent="0.2">
      <c r="A29" s="128"/>
      <c r="B29" s="48">
        <v>9</v>
      </c>
      <c r="C29" s="54" t="s">
        <v>38</v>
      </c>
      <c r="D29" s="50">
        <f t="shared" si="5"/>
        <v>143</v>
      </c>
      <c r="E29" s="106">
        <v>1234</v>
      </c>
      <c r="F29" s="56">
        <v>100</v>
      </c>
      <c r="G29" s="107">
        <f t="shared" si="3"/>
        <v>149992.69999999998</v>
      </c>
      <c r="H29" s="71">
        <v>7300</v>
      </c>
      <c r="I29" s="108">
        <v>12.34</v>
      </c>
      <c r="J29" s="109">
        <f t="shared" si="4"/>
        <v>90082</v>
      </c>
      <c r="K29" s="105">
        <f t="shared" si="6"/>
        <v>240074</v>
      </c>
    </row>
    <row r="30" spans="1:14" ht="18" customHeight="1" thickBot="1" x14ac:dyDescent="0.2">
      <c r="A30" s="128"/>
      <c r="B30" s="58">
        <v>10</v>
      </c>
      <c r="C30" s="59" t="s">
        <v>33</v>
      </c>
      <c r="D30" s="50">
        <f t="shared" si="5"/>
        <v>42</v>
      </c>
      <c r="E30" s="110">
        <v>1234</v>
      </c>
      <c r="F30" s="61">
        <v>100</v>
      </c>
      <c r="G30" s="111">
        <f t="shared" si="3"/>
        <v>44053.799999999996</v>
      </c>
      <c r="H30" s="72">
        <v>2100</v>
      </c>
      <c r="I30" s="112">
        <v>12.34</v>
      </c>
      <c r="J30" s="113">
        <f t="shared" si="4"/>
        <v>25914</v>
      </c>
      <c r="K30" s="114">
        <f>ROUNDDOWN(G30+J30,0)</f>
        <v>69967</v>
      </c>
    </row>
    <row r="31" spans="1:14" ht="27" customHeight="1" thickTop="1" thickBot="1" x14ac:dyDescent="0.2">
      <c r="A31" s="63"/>
      <c r="B31" s="64"/>
      <c r="C31" s="65"/>
      <c r="D31" s="131" t="s">
        <v>24</v>
      </c>
      <c r="E31" s="131"/>
      <c r="F31" s="131"/>
      <c r="G31" s="132"/>
      <c r="H31" s="66">
        <f>SUM(H21:H30)</f>
        <v>31000</v>
      </c>
      <c r="I31" s="115" t="s">
        <v>23</v>
      </c>
      <c r="J31" s="116"/>
      <c r="K31" s="67">
        <f>SUM(K21:K30)</f>
        <v>1070613</v>
      </c>
    </row>
    <row r="32" spans="1:14" ht="22.5" customHeight="1" thickBot="1" x14ac:dyDescent="0.2">
      <c r="A32" s="17"/>
      <c r="B32" s="9"/>
      <c r="C32" s="10"/>
      <c r="D32" s="10"/>
      <c r="E32" s="10"/>
      <c r="F32" s="10"/>
      <c r="G32" s="10"/>
      <c r="H32" s="68"/>
      <c r="I32" s="10"/>
      <c r="J32" s="10"/>
      <c r="K32" s="18" t="s">
        <v>17</v>
      </c>
    </row>
    <row r="33" spans="1:26" ht="18" customHeight="1" thickBot="1" x14ac:dyDescent="0.2">
      <c r="A33" s="128" t="s">
        <v>49</v>
      </c>
      <c r="B33" s="43">
        <v>1</v>
      </c>
      <c r="C33" s="44" t="s">
        <v>25</v>
      </c>
      <c r="D33" s="45">
        <f>D9</f>
        <v>124</v>
      </c>
      <c r="E33" s="96">
        <v>1234</v>
      </c>
      <c r="F33" s="46">
        <v>100</v>
      </c>
      <c r="G33" s="97">
        <f t="shared" ref="G33:G42" si="7">(D33*E33*((185-F33)/100))</f>
        <v>130063.59999999999</v>
      </c>
      <c r="H33" s="69">
        <v>4800</v>
      </c>
      <c r="I33" s="98">
        <v>12.34</v>
      </c>
      <c r="J33" s="99">
        <f t="shared" ref="J33:J42" si="8">H33*I33</f>
        <v>59232</v>
      </c>
      <c r="K33" s="100">
        <f>ROUNDDOWN(G33+J33,0)</f>
        <v>189295</v>
      </c>
    </row>
    <row r="34" spans="1:26" ht="18" customHeight="1" thickBot="1" x14ac:dyDescent="0.2">
      <c r="A34" s="128"/>
      <c r="B34" s="48">
        <v>2</v>
      </c>
      <c r="C34" s="49" t="s">
        <v>26</v>
      </c>
      <c r="D34" s="50">
        <f>D10</f>
        <v>28</v>
      </c>
      <c r="E34" s="101">
        <v>1234</v>
      </c>
      <c r="F34" s="51">
        <v>100</v>
      </c>
      <c r="G34" s="102">
        <f t="shared" si="7"/>
        <v>29369.200000000001</v>
      </c>
      <c r="H34" s="70">
        <v>900</v>
      </c>
      <c r="I34" s="103">
        <v>12.34</v>
      </c>
      <c r="J34" s="104">
        <f t="shared" si="8"/>
        <v>11106</v>
      </c>
      <c r="K34" s="105">
        <f>ROUNDDOWN(G34+J34,0)</f>
        <v>40475</v>
      </c>
    </row>
    <row r="35" spans="1:26" ht="18" customHeight="1" thickBot="1" x14ac:dyDescent="0.2">
      <c r="A35" s="128"/>
      <c r="B35" s="48">
        <v>3</v>
      </c>
      <c r="C35" s="49" t="s">
        <v>27</v>
      </c>
      <c r="D35" s="50">
        <f t="shared" ref="D35:D42" si="9">D11</f>
        <v>33</v>
      </c>
      <c r="E35" s="101">
        <v>1234</v>
      </c>
      <c r="F35" s="51">
        <v>100</v>
      </c>
      <c r="G35" s="102">
        <f t="shared" si="7"/>
        <v>34613.699999999997</v>
      </c>
      <c r="H35" s="70">
        <v>1300</v>
      </c>
      <c r="I35" s="103">
        <v>12.34</v>
      </c>
      <c r="J35" s="104">
        <f t="shared" si="8"/>
        <v>16042</v>
      </c>
      <c r="K35" s="105">
        <f t="shared" ref="K35:K41" si="10">ROUNDDOWN(G35+J35,0)</f>
        <v>50655</v>
      </c>
    </row>
    <row r="36" spans="1:26" ht="18" customHeight="1" thickBot="1" x14ac:dyDescent="0.2">
      <c r="A36" s="128"/>
      <c r="B36" s="48">
        <v>4</v>
      </c>
      <c r="C36" s="49" t="s">
        <v>28</v>
      </c>
      <c r="D36" s="50">
        <f t="shared" si="9"/>
        <v>51</v>
      </c>
      <c r="E36" s="101">
        <v>1234</v>
      </c>
      <c r="F36" s="51">
        <v>100</v>
      </c>
      <c r="G36" s="102">
        <f t="shared" si="7"/>
        <v>53493.9</v>
      </c>
      <c r="H36" s="70">
        <v>3500</v>
      </c>
      <c r="I36" s="103">
        <v>12.34</v>
      </c>
      <c r="J36" s="104">
        <f t="shared" si="8"/>
        <v>43190</v>
      </c>
      <c r="K36" s="105">
        <f t="shared" si="10"/>
        <v>96683</v>
      </c>
    </row>
    <row r="37" spans="1:26" ht="18" customHeight="1" thickBot="1" x14ac:dyDescent="0.2">
      <c r="A37" s="128"/>
      <c r="B37" s="48">
        <v>5</v>
      </c>
      <c r="C37" s="49" t="s">
        <v>29</v>
      </c>
      <c r="D37" s="50">
        <f t="shared" si="9"/>
        <v>127</v>
      </c>
      <c r="E37" s="101">
        <v>1234</v>
      </c>
      <c r="F37" s="51">
        <v>100</v>
      </c>
      <c r="G37" s="102">
        <f t="shared" si="7"/>
        <v>133210.29999999999</v>
      </c>
      <c r="H37" s="70">
        <v>5300</v>
      </c>
      <c r="I37" s="103">
        <v>12.34</v>
      </c>
      <c r="J37" s="104">
        <f t="shared" si="8"/>
        <v>65402</v>
      </c>
      <c r="K37" s="105">
        <f t="shared" si="10"/>
        <v>198612</v>
      </c>
    </row>
    <row r="38" spans="1:26" ht="18" customHeight="1" thickBot="1" x14ac:dyDescent="0.2">
      <c r="A38" s="128"/>
      <c r="B38" s="48">
        <v>6</v>
      </c>
      <c r="C38" s="49" t="s">
        <v>30</v>
      </c>
      <c r="D38" s="50">
        <f t="shared" si="9"/>
        <v>45</v>
      </c>
      <c r="E38" s="101">
        <v>1234</v>
      </c>
      <c r="F38" s="51">
        <v>100</v>
      </c>
      <c r="G38" s="102">
        <f t="shared" si="7"/>
        <v>47200.5</v>
      </c>
      <c r="H38" s="70">
        <v>3000</v>
      </c>
      <c r="I38" s="103">
        <v>12.34</v>
      </c>
      <c r="J38" s="104">
        <f t="shared" si="8"/>
        <v>37020</v>
      </c>
      <c r="K38" s="105">
        <f t="shared" si="10"/>
        <v>84220</v>
      </c>
    </row>
    <row r="39" spans="1:26" ht="18" customHeight="1" thickBot="1" x14ac:dyDescent="0.2">
      <c r="A39" s="128"/>
      <c r="B39" s="48">
        <v>7</v>
      </c>
      <c r="C39" s="53" t="s">
        <v>31</v>
      </c>
      <c r="D39" s="50">
        <f t="shared" si="9"/>
        <v>38</v>
      </c>
      <c r="E39" s="101">
        <v>1234</v>
      </c>
      <c r="F39" s="51">
        <v>100</v>
      </c>
      <c r="G39" s="102">
        <f t="shared" si="7"/>
        <v>39858.199999999997</v>
      </c>
      <c r="H39" s="70">
        <v>2000</v>
      </c>
      <c r="I39" s="103">
        <v>12.34</v>
      </c>
      <c r="J39" s="104">
        <f t="shared" si="8"/>
        <v>24680</v>
      </c>
      <c r="K39" s="105">
        <f t="shared" si="10"/>
        <v>64538</v>
      </c>
    </row>
    <row r="40" spans="1:26" ht="18" customHeight="1" thickBot="1" x14ac:dyDescent="0.2">
      <c r="A40" s="128"/>
      <c r="B40" s="48">
        <v>8</v>
      </c>
      <c r="C40" s="49" t="s">
        <v>32</v>
      </c>
      <c r="D40" s="50">
        <f t="shared" si="9"/>
        <v>25</v>
      </c>
      <c r="E40" s="101">
        <v>1234</v>
      </c>
      <c r="F40" s="51">
        <v>100</v>
      </c>
      <c r="G40" s="102">
        <f t="shared" si="7"/>
        <v>26222.5</v>
      </c>
      <c r="H40" s="70">
        <v>900</v>
      </c>
      <c r="I40" s="103">
        <v>12.34</v>
      </c>
      <c r="J40" s="104">
        <f t="shared" si="8"/>
        <v>11106</v>
      </c>
      <c r="K40" s="105">
        <f t="shared" si="10"/>
        <v>37328</v>
      </c>
    </row>
    <row r="41" spans="1:26" ht="18" customHeight="1" thickBot="1" x14ac:dyDescent="0.2">
      <c r="A41" s="128"/>
      <c r="B41" s="48">
        <v>9</v>
      </c>
      <c r="C41" s="54" t="s">
        <v>38</v>
      </c>
      <c r="D41" s="50">
        <f t="shared" si="9"/>
        <v>143</v>
      </c>
      <c r="E41" s="106">
        <v>1234</v>
      </c>
      <c r="F41" s="56">
        <v>100</v>
      </c>
      <c r="G41" s="107">
        <f t="shared" si="7"/>
        <v>149992.69999999998</v>
      </c>
      <c r="H41" s="71">
        <v>7900</v>
      </c>
      <c r="I41" s="108">
        <v>12.34</v>
      </c>
      <c r="J41" s="109">
        <f t="shared" si="8"/>
        <v>97486</v>
      </c>
      <c r="K41" s="105">
        <f t="shared" si="10"/>
        <v>247478</v>
      </c>
    </row>
    <row r="42" spans="1:26" ht="18" customHeight="1" thickBot="1" x14ac:dyDescent="0.2">
      <c r="A42" s="128"/>
      <c r="B42" s="58">
        <v>10</v>
      </c>
      <c r="C42" s="59" t="s">
        <v>33</v>
      </c>
      <c r="D42" s="50">
        <f t="shared" si="9"/>
        <v>42</v>
      </c>
      <c r="E42" s="110">
        <v>1234</v>
      </c>
      <c r="F42" s="61">
        <v>100</v>
      </c>
      <c r="G42" s="111">
        <f t="shared" si="7"/>
        <v>44053.799999999996</v>
      </c>
      <c r="H42" s="72">
        <v>1900</v>
      </c>
      <c r="I42" s="112">
        <v>12.34</v>
      </c>
      <c r="J42" s="113">
        <f t="shared" si="8"/>
        <v>23446</v>
      </c>
      <c r="K42" s="114">
        <f>ROUNDDOWN(G42+J42,0)</f>
        <v>67499</v>
      </c>
    </row>
    <row r="43" spans="1:26" ht="27" customHeight="1" thickTop="1" thickBot="1" x14ac:dyDescent="0.2">
      <c r="A43" s="63"/>
      <c r="B43" s="64"/>
      <c r="C43" s="65"/>
      <c r="D43" s="131" t="s">
        <v>24</v>
      </c>
      <c r="E43" s="131"/>
      <c r="F43" s="131"/>
      <c r="G43" s="132"/>
      <c r="H43" s="66">
        <f>SUM(H33:H42)</f>
        <v>31500</v>
      </c>
      <c r="I43" s="115" t="s">
        <v>23</v>
      </c>
      <c r="J43" s="116"/>
      <c r="K43" s="67">
        <f>SUM(K33:K42)</f>
        <v>1076783</v>
      </c>
    </row>
    <row r="44" spans="1:26" ht="22.5" customHeight="1" thickBot="1" x14ac:dyDescent="0.2">
      <c r="A44" s="17"/>
      <c r="B44" s="9"/>
      <c r="C44" s="10"/>
      <c r="D44" s="10"/>
      <c r="E44" s="10"/>
      <c r="F44" s="10"/>
      <c r="G44" s="10"/>
      <c r="H44" s="68"/>
      <c r="I44" s="10"/>
      <c r="J44" s="10"/>
      <c r="K44" s="18" t="s">
        <v>17</v>
      </c>
    </row>
    <row r="45" spans="1:26" ht="18" customHeight="1" thickBot="1" x14ac:dyDescent="0.2">
      <c r="A45" s="128" t="s">
        <v>50</v>
      </c>
      <c r="B45" s="43">
        <v>1</v>
      </c>
      <c r="C45" s="44" t="s">
        <v>25</v>
      </c>
      <c r="D45" s="45">
        <f>D9</f>
        <v>124</v>
      </c>
      <c r="E45" s="96">
        <v>1234</v>
      </c>
      <c r="F45" s="46">
        <v>100</v>
      </c>
      <c r="G45" s="97">
        <f t="shared" ref="G45:G54" si="11">(D45*E45*((185-F45)/100))</f>
        <v>130063.59999999999</v>
      </c>
      <c r="H45" s="69">
        <v>6800</v>
      </c>
      <c r="I45" s="98">
        <v>12.34</v>
      </c>
      <c r="J45" s="99">
        <f t="shared" ref="J45:J54" si="12">H45*I45</f>
        <v>83912</v>
      </c>
      <c r="K45" s="100">
        <f>ROUNDDOWN(G45+J45,0)</f>
        <v>213975</v>
      </c>
    </row>
    <row r="46" spans="1:26" ht="18" customHeight="1" thickBot="1" x14ac:dyDescent="0.2">
      <c r="A46" s="128"/>
      <c r="B46" s="48">
        <v>2</v>
      </c>
      <c r="C46" s="49" t="s">
        <v>26</v>
      </c>
      <c r="D46" s="50">
        <f>D10</f>
        <v>28</v>
      </c>
      <c r="E46" s="101">
        <v>1234</v>
      </c>
      <c r="F46" s="51">
        <v>100</v>
      </c>
      <c r="G46" s="102">
        <f t="shared" si="11"/>
        <v>29369.200000000001</v>
      </c>
      <c r="H46" s="70">
        <v>1200</v>
      </c>
      <c r="I46" s="103">
        <v>12.34</v>
      </c>
      <c r="J46" s="104">
        <f t="shared" si="12"/>
        <v>14808</v>
      </c>
      <c r="K46" s="105">
        <f>ROUNDDOWN(G46+J46,0)</f>
        <v>44177</v>
      </c>
    </row>
    <row r="47" spans="1:26" ht="18" customHeight="1" thickBot="1" x14ac:dyDescent="0.2">
      <c r="A47" s="128"/>
      <c r="B47" s="48">
        <v>3</v>
      </c>
      <c r="C47" s="49" t="s">
        <v>27</v>
      </c>
      <c r="D47" s="50">
        <f t="shared" ref="D47:D54" si="13">D11</f>
        <v>33</v>
      </c>
      <c r="E47" s="101">
        <v>1234</v>
      </c>
      <c r="F47" s="51">
        <v>100</v>
      </c>
      <c r="G47" s="102">
        <f t="shared" si="11"/>
        <v>34613.699999999997</v>
      </c>
      <c r="H47" s="70">
        <v>1700</v>
      </c>
      <c r="I47" s="103">
        <v>12.34</v>
      </c>
      <c r="J47" s="104">
        <f t="shared" si="12"/>
        <v>20978</v>
      </c>
      <c r="K47" s="105">
        <f t="shared" ref="K47:K53" si="14">ROUNDDOWN(G47+J47,0)</f>
        <v>55591</v>
      </c>
      <c r="Z47" s="3"/>
    </row>
    <row r="48" spans="1:26" ht="18" customHeight="1" thickBot="1" x14ac:dyDescent="0.2">
      <c r="A48" s="128"/>
      <c r="B48" s="48">
        <v>4</v>
      </c>
      <c r="C48" s="49" t="s">
        <v>28</v>
      </c>
      <c r="D48" s="50">
        <f t="shared" si="13"/>
        <v>51</v>
      </c>
      <c r="E48" s="101">
        <v>1234</v>
      </c>
      <c r="F48" s="51">
        <v>100</v>
      </c>
      <c r="G48" s="102">
        <f t="shared" si="11"/>
        <v>53493.9</v>
      </c>
      <c r="H48" s="70">
        <v>4200</v>
      </c>
      <c r="I48" s="103">
        <v>12.34</v>
      </c>
      <c r="J48" s="104">
        <f t="shared" si="12"/>
        <v>51828</v>
      </c>
      <c r="K48" s="105">
        <f t="shared" si="14"/>
        <v>105321</v>
      </c>
      <c r="Z48" s="3"/>
    </row>
    <row r="49" spans="1:11" ht="18" customHeight="1" thickBot="1" x14ac:dyDescent="0.2">
      <c r="A49" s="128"/>
      <c r="B49" s="48">
        <v>5</v>
      </c>
      <c r="C49" s="49" t="s">
        <v>29</v>
      </c>
      <c r="D49" s="50">
        <f t="shared" si="13"/>
        <v>127</v>
      </c>
      <c r="E49" s="101">
        <v>1234</v>
      </c>
      <c r="F49" s="51">
        <v>100</v>
      </c>
      <c r="G49" s="102">
        <f t="shared" si="11"/>
        <v>133210.29999999999</v>
      </c>
      <c r="H49" s="70">
        <v>13900</v>
      </c>
      <c r="I49" s="103">
        <v>12.34</v>
      </c>
      <c r="J49" s="104">
        <f t="shared" si="12"/>
        <v>171526</v>
      </c>
      <c r="K49" s="105">
        <f t="shared" si="14"/>
        <v>304736</v>
      </c>
    </row>
    <row r="50" spans="1:11" ht="18" customHeight="1" thickBot="1" x14ac:dyDescent="0.2">
      <c r="A50" s="128"/>
      <c r="B50" s="48">
        <v>6</v>
      </c>
      <c r="C50" s="49" t="s">
        <v>30</v>
      </c>
      <c r="D50" s="50">
        <f t="shared" si="13"/>
        <v>45</v>
      </c>
      <c r="E50" s="101">
        <v>1234</v>
      </c>
      <c r="F50" s="51">
        <v>100</v>
      </c>
      <c r="G50" s="102">
        <f t="shared" si="11"/>
        <v>47200.5</v>
      </c>
      <c r="H50" s="70">
        <v>4000</v>
      </c>
      <c r="I50" s="103">
        <v>12.34</v>
      </c>
      <c r="J50" s="104">
        <f t="shared" si="12"/>
        <v>49360</v>
      </c>
      <c r="K50" s="105">
        <f t="shared" si="14"/>
        <v>96560</v>
      </c>
    </row>
    <row r="51" spans="1:11" ht="18" customHeight="1" thickBot="1" x14ac:dyDescent="0.2">
      <c r="A51" s="128"/>
      <c r="B51" s="48">
        <v>7</v>
      </c>
      <c r="C51" s="53" t="s">
        <v>31</v>
      </c>
      <c r="D51" s="50">
        <f t="shared" si="13"/>
        <v>38</v>
      </c>
      <c r="E51" s="101">
        <v>1234</v>
      </c>
      <c r="F51" s="51">
        <v>100</v>
      </c>
      <c r="G51" s="102">
        <f t="shared" si="11"/>
        <v>39858.199999999997</v>
      </c>
      <c r="H51" s="70">
        <v>3000</v>
      </c>
      <c r="I51" s="103">
        <v>12.34</v>
      </c>
      <c r="J51" s="104">
        <f t="shared" si="12"/>
        <v>37020</v>
      </c>
      <c r="K51" s="105">
        <f t="shared" si="14"/>
        <v>76878</v>
      </c>
    </row>
    <row r="52" spans="1:11" ht="18" customHeight="1" thickBot="1" x14ac:dyDescent="0.2">
      <c r="A52" s="128"/>
      <c r="B52" s="48">
        <v>8</v>
      </c>
      <c r="C52" s="49" t="s">
        <v>32</v>
      </c>
      <c r="D52" s="50">
        <f t="shared" si="13"/>
        <v>25</v>
      </c>
      <c r="E52" s="101">
        <v>1234</v>
      </c>
      <c r="F52" s="51">
        <v>100</v>
      </c>
      <c r="G52" s="102">
        <f t="shared" si="11"/>
        <v>26222.5</v>
      </c>
      <c r="H52" s="70">
        <v>900</v>
      </c>
      <c r="I52" s="103">
        <v>12.34</v>
      </c>
      <c r="J52" s="104">
        <f t="shared" si="12"/>
        <v>11106</v>
      </c>
      <c r="K52" s="105">
        <f t="shared" si="14"/>
        <v>37328</v>
      </c>
    </row>
    <row r="53" spans="1:11" ht="18" customHeight="1" thickBot="1" x14ac:dyDescent="0.2">
      <c r="A53" s="128"/>
      <c r="B53" s="48">
        <v>9</v>
      </c>
      <c r="C53" s="54" t="s">
        <v>38</v>
      </c>
      <c r="D53" s="50">
        <f t="shared" si="13"/>
        <v>143</v>
      </c>
      <c r="E53" s="106">
        <v>1234</v>
      </c>
      <c r="F53" s="56">
        <v>100</v>
      </c>
      <c r="G53" s="107">
        <f t="shared" si="11"/>
        <v>149992.69999999998</v>
      </c>
      <c r="H53" s="71">
        <v>12000</v>
      </c>
      <c r="I53" s="108">
        <v>12.34</v>
      </c>
      <c r="J53" s="109">
        <f t="shared" si="12"/>
        <v>148080</v>
      </c>
      <c r="K53" s="105">
        <f t="shared" si="14"/>
        <v>298072</v>
      </c>
    </row>
    <row r="54" spans="1:11" ht="18" customHeight="1" thickBot="1" x14ac:dyDescent="0.2">
      <c r="A54" s="128"/>
      <c r="B54" s="58">
        <v>10</v>
      </c>
      <c r="C54" s="59" t="s">
        <v>33</v>
      </c>
      <c r="D54" s="50">
        <f t="shared" si="13"/>
        <v>42</v>
      </c>
      <c r="E54" s="110">
        <v>1234</v>
      </c>
      <c r="F54" s="61">
        <v>100</v>
      </c>
      <c r="G54" s="111">
        <f t="shared" si="11"/>
        <v>44053.799999999996</v>
      </c>
      <c r="H54" s="72">
        <v>2100</v>
      </c>
      <c r="I54" s="112">
        <v>12.34</v>
      </c>
      <c r="J54" s="113">
        <f t="shared" si="12"/>
        <v>25914</v>
      </c>
      <c r="K54" s="114">
        <f>ROUNDDOWN(G54+J54,0)</f>
        <v>69967</v>
      </c>
    </row>
    <row r="55" spans="1:11" ht="27.75" customHeight="1" thickTop="1" thickBot="1" x14ac:dyDescent="0.2">
      <c r="A55" s="63"/>
      <c r="B55" s="64"/>
      <c r="C55" s="65"/>
      <c r="D55" s="131" t="s">
        <v>24</v>
      </c>
      <c r="E55" s="131"/>
      <c r="F55" s="131"/>
      <c r="G55" s="132"/>
      <c r="H55" s="66">
        <f>SUM(H45:H54)</f>
        <v>49800</v>
      </c>
      <c r="I55" s="115" t="s">
        <v>23</v>
      </c>
      <c r="J55" s="116"/>
      <c r="K55" s="67">
        <f>SUM(K45:K54)</f>
        <v>1302605</v>
      </c>
    </row>
    <row r="56" spans="1:11" ht="22.5" customHeight="1" thickBot="1" x14ac:dyDescent="0.2">
      <c r="A56" s="17"/>
      <c r="B56" s="9"/>
      <c r="C56" s="10"/>
      <c r="D56" s="10"/>
      <c r="E56" s="10"/>
      <c r="F56" s="10"/>
      <c r="G56" s="10"/>
      <c r="H56" s="68"/>
      <c r="I56" s="10"/>
      <c r="J56" s="10"/>
      <c r="K56" s="18" t="s">
        <v>17</v>
      </c>
    </row>
    <row r="57" spans="1:11" ht="18" customHeight="1" thickBot="1" x14ac:dyDescent="0.2">
      <c r="A57" s="128" t="s">
        <v>51</v>
      </c>
      <c r="B57" s="43">
        <v>1</v>
      </c>
      <c r="C57" s="44" t="s">
        <v>25</v>
      </c>
      <c r="D57" s="45">
        <f>D21</f>
        <v>124</v>
      </c>
      <c r="E57" s="96">
        <v>1234</v>
      </c>
      <c r="F57" s="46">
        <v>100</v>
      </c>
      <c r="G57" s="97">
        <f t="shared" ref="G57:G66" si="15">(D57*E57*((185-F57)/100))</f>
        <v>130063.59999999999</v>
      </c>
      <c r="H57" s="69">
        <v>9400</v>
      </c>
      <c r="I57" s="98">
        <v>12.34</v>
      </c>
      <c r="J57" s="99">
        <f t="shared" ref="J57:J66" si="16">H57*I57</f>
        <v>115996</v>
      </c>
      <c r="K57" s="100">
        <f>ROUNDDOWN(G57+J57,0)</f>
        <v>246059</v>
      </c>
    </row>
    <row r="58" spans="1:11" ht="18" customHeight="1" thickBot="1" x14ac:dyDescent="0.2">
      <c r="A58" s="128"/>
      <c r="B58" s="48">
        <v>2</v>
      </c>
      <c r="C58" s="49" t="s">
        <v>26</v>
      </c>
      <c r="D58" s="50">
        <f>D22</f>
        <v>28</v>
      </c>
      <c r="E58" s="101">
        <v>1234</v>
      </c>
      <c r="F58" s="51">
        <v>100</v>
      </c>
      <c r="G58" s="102">
        <f t="shared" si="15"/>
        <v>29369.200000000001</v>
      </c>
      <c r="H58" s="70">
        <v>2000</v>
      </c>
      <c r="I58" s="103">
        <v>12.34</v>
      </c>
      <c r="J58" s="104">
        <f t="shared" si="16"/>
        <v>24680</v>
      </c>
      <c r="K58" s="105">
        <f>ROUNDDOWN(G58+J58,0)</f>
        <v>54049</v>
      </c>
    </row>
    <row r="59" spans="1:11" ht="18" customHeight="1" thickBot="1" x14ac:dyDescent="0.2">
      <c r="A59" s="128"/>
      <c r="B59" s="48">
        <v>3</v>
      </c>
      <c r="C59" s="49" t="s">
        <v>27</v>
      </c>
      <c r="D59" s="50">
        <f t="shared" ref="D59:D66" si="17">D23</f>
        <v>33</v>
      </c>
      <c r="E59" s="101">
        <v>1234</v>
      </c>
      <c r="F59" s="51">
        <v>100</v>
      </c>
      <c r="G59" s="102">
        <f t="shared" si="15"/>
        <v>34613.699999999997</v>
      </c>
      <c r="H59" s="70">
        <v>2700</v>
      </c>
      <c r="I59" s="103">
        <v>12.34</v>
      </c>
      <c r="J59" s="104">
        <f t="shared" si="16"/>
        <v>33318</v>
      </c>
      <c r="K59" s="105">
        <f t="shared" ref="K59:K65" si="18">ROUNDDOWN(G59+J59,0)</f>
        <v>67931</v>
      </c>
    </row>
    <row r="60" spans="1:11" ht="18" customHeight="1" thickBot="1" x14ac:dyDescent="0.2">
      <c r="A60" s="128"/>
      <c r="B60" s="48">
        <v>4</v>
      </c>
      <c r="C60" s="49" t="s">
        <v>28</v>
      </c>
      <c r="D60" s="50">
        <f t="shared" si="17"/>
        <v>51</v>
      </c>
      <c r="E60" s="101">
        <v>1234</v>
      </c>
      <c r="F60" s="51">
        <v>100</v>
      </c>
      <c r="G60" s="102">
        <f t="shared" si="15"/>
        <v>53493.9</v>
      </c>
      <c r="H60" s="70">
        <v>6400</v>
      </c>
      <c r="I60" s="103">
        <v>12.34</v>
      </c>
      <c r="J60" s="104">
        <f t="shared" si="16"/>
        <v>78976</v>
      </c>
      <c r="K60" s="105">
        <f t="shared" si="18"/>
        <v>132469</v>
      </c>
    </row>
    <row r="61" spans="1:11" ht="18" customHeight="1" thickBot="1" x14ac:dyDescent="0.2">
      <c r="A61" s="128"/>
      <c r="B61" s="48">
        <v>5</v>
      </c>
      <c r="C61" s="49" t="s">
        <v>29</v>
      </c>
      <c r="D61" s="50">
        <f t="shared" si="17"/>
        <v>127</v>
      </c>
      <c r="E61" s="101">
        <v>1234</v>
      </c>
      <c r="F61" s="51">
        <v>100</v>
      </c>
      <c r="G61" s="102">
        <f t="shared" si="15"/>
        <v>133210.29999999999</v>
      </c>
      <c r="H61" s="70">
        <v>14300</v>
      </c>
      <c r="I61" s="103">
        <v>12.34</v>
      </c>
      <c r="J61" s="104">
        <f t="shared" si="16"/>
        <v>176462</v>
      </c>
      <c r="K61" s="105">
        <f t="shared" si="18"/>
        <v>309672</v>
      </c>
    </row>
    <row r="62" spans="1:11" ht="18" customHeight="1" thickBot="1" x14ac:dyDescent="0.2">
      <c r="A62" s="128"/>
      <c r="B62" s="48">
        <v>6</v>
      </c>
      <c r="C62" s="49" t="s">
        <v>30</v>
      </c>
      <c r="D62" s="50">
        <f t="shared" si="17"/>
        <v>45</v>
      </c>
      <c r="E62" s="101">
        <v>1234</v>
      </c>
      <c r="F62" s="51">
        <v>100</v>
      </c>
      <c r="G62" s="102">
        <f t="shared" si="15"/>
        <v>47200.5</v>
      </c>
      <c r="H62" s="70">
        <v>5800</v>
      </c>
      <c r="I62" s="103">
        <v>12.34</v>
      </c>
      <c r="J62" s="104">
        <f t="shared" si="16"/>
        <v>71572</v>
      </c>
      <c r="K62" s="105">
        <f t="shared" si="18"/>
        <v>118772</v>
      </c>
    </row>
    <row r="63" spans="1:11" ht="18" customHeight="1" thickBot="1" x14ac:dyDescent="0.2">
      <c r="A63" s="128"/>
      <c r="B63" s="48">
        <v>7</v>
      </c>
      <c r="C63" s="53" t="s">
        <v>31</v>
      </c>
      <c r="D63" s="50">
        <f t="shared" si="17"/>
        <v>38</v>
      </c>
      <c r="E63" s="101">
        <v>1234</v>
      </c>
      <c r="F63" s="51">
        <v>100</v>
      </c>
      <c r="G63" s="102">
        <f t="shared" si="15"/>
        <v>39858.199999999997</v>
      </c>
      <c r="H63" s="70">
        <v>4500</v>
      </c>
      <c r="I63" s="103">
        <v>12.34</v>
      </c>
      <c r="J63" s="104">
        <f t="shared" si="16"/>
        <v>55530</v>
      </c>
      <c r="K63" s="105">
        <f t="shared" si="18"/>
        <v>95388</v>
      </c>
    </row>
    <row r="64" spans="1:11" ht="18" customHeight="1" thickBot="1" x14ac:dyDescent="0.2">
      <c r="A64" s="128"/>
      <c r="B64" s="48">
        <v>8</v>
      </c>
      <c r="C64" s="49" t="s">
        <v>32</v>
      </c>
      <c r="D64" s="50">
        <f t="shared" si="17"/>
        <v>25</v>
      </c>
      <c r="E64" s="101">
        <v>1234</v>
      </c>
      <c r="F64" s="51">
        <v>100</v>
      </c>
      <c r="G64" s="102">
        <f t="shared" si="15"/>
        <v>26222.5</v>
      </c>
      <c r="H64" s="70">
        <v>1500</v>
      </c>
      <c r="I64" s="103">
        <v>12.34</v>
      </c>
      <c r="J64" s="104">
        <f t="shared" si="16"/>
        <v>18510</v>
      </c>
      <c r="K64" s="105">
        <f t="shared" si="18"/>
        <v>44732</v>
      </c>
    </row>
    <row r="65" spans="1:11" ht="18" customHeight="1" thickBot="1" x14ac:dyDescent="0.2">
      <c r="A65" s="128"/>
      <c r="B65" s="48">
        <v>9</v>
      </c>
      <c r="C65" s="54" t="s">
        <v>38</v>
      </c>
      <c r="D65" s="50">
        <f t="shared" si="17"/>
        <v>143</v>
      </c>
      <c r="E65" s="106">
        <v>1234</v>
      </c>
      <c r="F65" s="56">
        <v>100</v>
      </c>
      <c r="G65" s="107">
        <f t="shared" si="15"/>
        <v>149992.69999999998</v>
      </c>
      <c r="H65" s="71">
        <v>17100</v>
      </c>
      <c r="I65" s="108">
        <v>12.34</v>
      </c>
      <c r="J65" s="109">
        <f t="shared" si="16"/>
        <v>211014</v>
      </c>
      <c r="K65" s="105">
        <f t="shared" si="18"/>
        <v>361006</v>
      </c>
    </row>
    <row r="66" spans="1:11" ht="18" customHeight="1" thickBot="1" x14ac:dyDescent="0.2">
      <c r="A66" s="128"/>
      <c r="B66" s="58">
        <v>10</v>
      </c>
      <c r="C66" s="59" t="s">
        <v>33</v>
      </c>
      <c r="D66" s="50">
        <f t="shared" si="17"/>
        <v>42</v>
      </c>
      <c r="E66" s="110">
        <v>1234</v>
      </c>
      <c r="F66" s="61">
        <v>100</v>
      </c>
      <c r="G66" s="111">
        <f t="shared" si="15"/>
        <v>44053.799999999996</v>
      </c>
      <c r="H66" s="72">
        <v>2900</v>
      </c>
      <c r="I66" s="112">
        <v>12.34</v>
      </c>
      <c r="J66" s="113">
        <f t="shared" si="16"/>
        <v>35786</v>
      </c>
      <c r="K66" s="114">
        <f>ROUNDDOWN(G66+J66,0)</f>
        <v>79839</v>
      </c>
    </row>
    <row r="67" spans="1:11" ht="27" customHeight="1" thickTop="1" thickBot="1" x14ac:dyDescent="0.2">
      <c r="A67" s="63"/>
      <c r="B67" s="64"/>
      <c r="C67" s="65"/>
      <c r="D67" s="131" t="s">
        <v>24</v>
      </c>
      <c r="E67" s="131"/>
      <c r="F67" s="131"/>
      <c r="G67" s="132"/>
      <c r="H67" s="66">
        <f>SUM(H57:H66)</f>
        <v>66600</v>
      </c>
      <c r="I67" s="115" t="s">
        <v>23</v>
      </c>
      <c r="J67" s="116"/>
      <c r="K67" s="67">
        <f>SUM(K57:K66)</f>
        <v>1509917</v>
      </c>
    </row>
    <row r="68" spans="1:11" ht="22.5" customHeight="1" thickBot="1" x14ac:dyDescent="0.2">
      <c r="A68" s="17"/>
      <c r="B68" s="9"/>
      <c r="C68" s="10"/>
      <c r="D68" s="10"/>
      <c r="E68" s="10"/>
      <c r="F68" s="10"/>
      <c r="G68" s="10"/>
      <c r="H68" s="68"/>
      <c r="I68" s="10"/>
      <c r="J68" s="10"/>
      <c r="K68" s="18" t="s">
        <v>17</v>
      </c>
    </row>
    <row r="69" spans="1:11" ht="18" customHeight="1" thickBot="1" x14ac:dyDescent="0.2">
      <c r="A69" s="128" t="s">
        <v>52</v>
      </c>
      <c r="B69" s="43">
        <v>1</v>
      </c>
      <c r="C69" s="44" t="s">
        <v>25</v>
      </c>
      <c r="D69" s="45">
        <f>D33</f>
        <v>124</v>
      </c>
      <c r="E69" s="96">
        <v>1234</v>
      </c>
      <c r="F69" s="46">
        <v>100</v>
      </c>
      <c r="G69" s="97">
        <f t="shared" ref="G69:G78" si="19">(D69*E69*((185-F69)/100))</f>
        <v>130063.59999999999</v>
      </c>
      <c r="H69" s="69">
        <v>10300</v>
      </c>
      <c r="I69" s="98">
        <v>12.34</v>
      </c>
      <c r="J69" s="99">
        <f t="shared" ref="J69:J78" si="20">H69*I69</f>
        <v>127102</v>
      </c>
      <c r="K69" s="100">
        <f>ROUNDDOWN(G69+J69,0)</f>
        <v>257165</v>
      </c>
    </row>
    <row r="70" spans="1:11" ht="18" customHeight="1" thickBot="1" x14ac:dyDescent="0.2">
      <c r="A70" s="128"/>
      <c r="B70" s="48">
        <v>2</v>
      </c>
      <c r="C70" s="49" t="s">
        <v>26</v>
      </c>
      <c r="D70" s="50">
        <f>D34</f>
        <v>28</v>
      </c>
      <c r="E70" s="101">
        <v>1234</v>
      </c>
      <c r="F70" s="51">
        <v>100</v>
      </c>
      <c r="G70" s="102">
        <f t="shared" si="19"/>
        <v>29369.200000000001</v>
      </c>
      <c r="H70" s="70">
        <v>1900</v>
      </c>
      <c r="I70" s="103">
        <v>12.34</v>
      </c>
      <c r="J70" s="104">
        <f t="shared" si="20"/>
        <v>23446</v>
      </c>
      <c r="K70" s="105">
        <f>ROUNDDOWN(G70+J70,0)</f>
        <v>52815</v>
      </c>
    </row>
    <row r="71" spans="1:11" ht="18" customHeight="1" thickBot="1" x14ac:dyDescent="0.2">
      <c r="A71" s="128"/>
      <c r="B71" s="48">
        <v>3</v>
      </c>
      <c r="C71" s="49" t="s">
        <v>27</v>
      </c>
      <c r="D71" s="50">
        <f t="shared" ref="D71:D78" si="21">D35</f>
        <v>33</v>
      </c>
      <c r="E71" s="101">
        <v>1234</v>
      </c>
      <c r="F71" s="51">
        <v>100</v>
      </c>
      <c r="G71" s="102">
        <f t="shared" si="19"/>
        <v>34613.699999999997</v>
      </c>
      <c r="H71" s="70">
        <v>2800</v>
      </c>
      <c r="I71" s="103">
        <v>12.34</v>
      </c>
      <c r="J71" s="104">
        <f t="shared" si="20"/>
        <v>34552</v>
      </c>
      <c r="K71" s="105">
        <f t="shared" ref="K71:K77" si="22">ROUNDDOWN(G71+J71,0)</f>
        <v>69165</v>
      </c>
    </row>
    <row r="72" spans="1:11" ht="18" customHeight="1" thickBot="1" x14ac:dyDescent="0.2">
      <c r="A72" s="128"/>
      <c r="B72" s="48">
        <v>4</v>
      </c>
      <c r="C72" s="49" t="s">
        <v>28</v>
      </c>
      <c r="D72" s="50">
        <f t="shared" si="21"/>
        <v>51</v>
      </c>
      <c r="E72" s="101">
        <v>1234</v>
      </c>
      <c r="F72" s="51">
        <v>100</v>
      </c>
      <c r="G72" s="102">
        <f t="shared" si="19"/>
        <v>53493.9</v>
      </c>
      <c r="H72" s="70">
        <v>6400</v>
      </c>
      <c r="I72" s="103">
        <v>12.34</v>
      </c>
      <c r="J72" s="104">
        <f t="shared" si="20"/>
        <v>78976</v>
      </c>
      <c r="K72" s="105">
        <f t="shared" si="22"/>
        <v>132469</v>
      </c>
    </row>
    <row r="73" spans="1:11" ht="18" customHeight="1" thickBot="1" x14ac:dyDescent="0.2">
      <c r="A73" s="128"/>
      <c r="B73" s="48">
        <v>5</v>
      </c>
      <c r="C73" s="49" t="s">
        <v>29</v>
      </c>
      <c r="D73" s="50">
        <f t="shared" si="21"/>
        <v>127</v>
      </c>
      <c r="E73" s="101">
        <v>1234</v>
      </c>
      <c r="F73" s="51">
        <v>100</v>
      </c>
      <c r="G73" s="102">
        <f t="shared" si="19"/>
        <v>133210.29999999999</v>
      </c>
      <c r="H73" s="70">
        <v>16100</v>
      </c>
      <c r="I73" s="103">
        <v>12.34</v>
      </c>
      <c r="J73" s="104">
        <f t="shared" si="20"/>
        <v>198674</v>
      </c>
      <c r="K73" s="105">
        <f t="shared" si="22"/>
        <v>331884</v>
      </c>
    </row>
    <row r="74" spans="1:11" ht="18" customHeight="1" thickBot="1" x14ac:dyDescent="0.2">
      <c r="A74" s="128"/>
      <c r="B74" s="48">
        <v>6</v>
      </c>
      <c r="C74" s="49" t="s">
        <v>30</v>
      </c>
      <c r="D74" s="50">
        <f t="shared" si="21"/>
        <v>45</v>
      </c>
      <c r="E74" s="101">
        <v>1234</v>
      </c>
      <c r="F74" s="51">
        <v>100</v>
      </c>
      <c r="G74" s="102">
        <f t="shared" si="19"/>
        <v>47200.5</v>
      </c>
      <c r="H74" s="70">
        <v>6200</v>
      </c>
      <c r="I74" s="103">
        <v>12.34</v>
      </c>
      <c r="J74" s="104">
        <f t="shared" si="20"/>
        <v>76508</v>
      </c>
      <c r="K74" s="105">
        <f t="shared" si="22"/>
        <v>123708</v>
      </c>
    </row>
    <row r="75" spans="1:11" ht="18" customHeight="1" thickBot="1" x14ac:dyDescent="0.2">
      <c r="A75" s="128"/>
      <c r="B75" s="48">
        <v>7</v>
      </c>
      <c r="C75" s="53" t="s">
        <v>31</v>
      </c>
      <c r="D75" s="50">
        <f t="shared" si="21"/>
        <v>38</v>
      </c>
      <c r="E75" s="101">
        <v>1234</v>
      </c>
      <c r="F75" s="51">
        <v>100</v>
      </c>
      <c r="G75" s="102">
        <f t="shared" si="19"/>
        <v>39858.199999999997</v>
      </c>
      <c r="H75" s="70">
        <v>4800</v>
      </c>
      <c r="I75" s="103">
        <v>12.34</v>
      </c>
      <c r="J75" s="104">
        <f t="shared" si="20"/>
        <v>59232</v>
      </c>
      <c r="K75" s="105">
        <f t="shared" si="22"/>
        <v>99090</v>
      </c>
    </row>
    <row r="76" spans="1:11" ht="18" customHeight="1" thickBot="1" x14ac:dyDescent="0.2">
      <c r="A76" s="128"/>
      <c r="B76" s="48">
        <v>8</v>
      </c>
      <c r="C76" s="49" t="s">
        <v>32</v>
      </c>
      <c r="D76" s="50">
        <f t="shared" si="21"/>
        <v>25</v>
      </c>
      <c r="E76" s="101">
        <v>1234</v>
      </c>
      <c r="F76" s="51">
        <v>100</v>
      </c>
      <c r="G76" s="102">
        <f t="shared" si="19"/>
        <v>26222.5</v>
      </c>
      <c r="H76" s="70">
        <v>1600</v>
      </c>
      <c r="I76" s="103">
        <v>12.34</v>
      </c>
      <c r="J76" s="104">
        <f t="shared" si="20"/>
        <v>19744</v>
      </c>
      <c r="K76" s="105">
        <f t="shared" si="22"/>
        <v>45966</v>
      </c>
    </row>
    <row r="77" spans="1:11" ht="18" customHeight="1" thickBot="1" x14ac:dyDescent="0.2">
      <c r="A77" s="128"/>
      <c r="B77" s="48">
        <v>9</v>
      </c>
      <c r="C77" s="54" t="s">
        <v>38</v>
      </c>
      <c r="D77" s="55">
        <f t="shared" si="21"/>
        <v>143</v>
      </c>
      <c r="E77" s="106">
        <v>1234</v>
      </c>
      <c r="F77" s="56">
        <v>100</v>
      </c>
      <c r="G77" s="107">
        <f t="shared" si="19"/>
        <v>149992.69999999998</v>
      </c>
      <c r="H77" s="71">
        <v>22900</v>
      </c>
      <c r="I77" s="108">
        <v>12.34</v>
      </c>
      <c r="J77" s="109">
        <f t="shared" si="20"/>
        <v>282586</v>
      </c>
      <c r="K77" s="105">
        <f t="shared" si="22"/>
        <v>432578</v>
      </c>
    </row>
    <row r="78" spans="1:11" ht="18" customHeight="1" thickBot="1" x14ac:dyDescent="0.2">
      <c r="A78" s="128"/>
      <c r="B78" s="58">
        <v>10</v>
      </c>
      <c r="C78" s="59" t="s">
        <v>33</v>
      </c>
      <c r="D78" s="60">
        <f t="shared" si="21"/>
        <v>42</v>
      </c>
      <c r="E78" s="110">
        <v>1234</v>
      </c>
      <c r="F78" s="61">
        <v>100</v>
      </c>
      <c r="G78" s="111">
        <f t="shared" si="19"/>
        <v>44053.799999999996</v>
      </c>
      <c r="H78" s="72">
        <v>3100</v>
      </c>
      <c r="I78" s="112">
        <v>12.34</v>
      </c>
      <c r="J78" s="113">
        <f t="shared" si="20"/>
        <v>38254</v>
      </c>
      <c r="K78" s="114">
        <f>ROUNDDOWN(G78+J78,0)</f>
        <v>82307</v>
      </c>
    </row>
    <row r="79" spans="1:11" ht="27" customHeight="1" thickTop="1" thickBot="1" x14ac:dyDescent="0.2">
      <c r="A79" s="63"/>
      <c r="B79" s="64"/>
      <c r="C79" s="65"/>
      <c r="D79" s="131" t="s">
        <v>24</v>
      </c>
      <c r="E79" s="131"/>
      <c r="F79" s="131"/>
      <c r="G79" s="132"/>
      <c r="H79" s="66">
        <f>SUM(H69:H78)</f>
        <v>76100</v>
      </c>
      <c r="I79" s="115" t="s">
        <v>23</v>
      </c>
      <c r="J79" s="116"/>
      <c r="K79" s="67">
        <f>SUM(K69:K78)</f>
        <v>1627147</v>
      </c>
    </row>
    <row r="80" spans="1:11" ht="22.5" customHeight="1" thickBot="1" x14ac:dyDescent="0.2">
      <c r="A80" s="17"/>
      <c r="B80" s="9"/>
      <c r="C80" s="10"/>
      <c r="D80" s="10"/>
      <c r="E80" s="10"/>
      <c r="F80" s="10"/>
      <c r="G80" s="10"/>
      <c r="H80" s="68"/>
      <c r="I80" s="10"/>
      <c r="J80" s="10"/>
      <c r="K80" s="18" t="s">
        <v>17</v>
      </c>
    </row>
    <row r="81" spans="1:11" ht="18" customHeight="1" thickBot="1" x14ac:dyDescent="0.2">
      <c r="A81" s="128" t="s">
        <v>53</v>
      </c>
      <c r="B81" s="43">
        <v>1</v>
      </c>
      <c r="C81" s="44" t="s">
        <v>25</v>
      </c>
      <c r="D81" s="45">
        <f>D45</f>
        <v>124</v>
      </c>
      <c r="E81" s="96">
        <v>1234</v>
      </c>
      <c r="F81" s="46">
        <v>100</v>
      </c>
      <c r="G81" s="97">
        <f t="shared" ref="G81:G90" si="23">(D81*E81*((185-F81)/100))</f>
        <v>130063.59999999999</v>
      </c>
      <c r="H81" s="69">
        <v>8100</v>
      </c>
      <c r="I81" s="98">
        <v>12.34</v>
      </c>
      <c r="J81" s="99">
        <f t="shared" ref="J81:J90" si="24">H81*I81</f>
        <v>99954</v>
      </c>
      <c r="K81" s="100">
        <f>ROUNDDOWN(G81+J81,0)</f>
        <v>230017</v>
      </c>
    </row>
    <row r="82" spans="1:11" ht="18" customHeight="1" thickBot="1" x14ac:dyDescent="0.2">
      <c r="A82" s="128"/>
      <c r="B82" s="48">
        <v>2</v>
      </c>
      <c r="C82" s="49" t="s">
        <v>26</v>
      </c>
      <c r="D82" s="50">
        <f>D46</f>
        <v>28</v>
      </c>
      <c r="E82" s="101">
        <v>1234</v>
      </c>
      <c r="F82" s="51">
        <v>100</v>
      </c>
      <c r="G82" s="102">
        <f t="shared" si="23"/>
        <v>29369.200000000001</v>
      </c>
      <c r="H82" s="70">
        <v>2100</v>
      </c>
      <c r="I82" s="103">
        <v>12.34</v>
      </c>
      <c r="J82" s="104">
        <f t="shared" si="24"/>
        <v>25914</v>
      </c>
      <c r="K82" s="105">
        <f>ROUNDDOWN(G82+J82,0)</f>
        <v>55283</v>
      </c>
    </row>
    <row r="83" spans="1:11" ht="18" customHeight="1" thickBot="1" x14ac:dyDescent="0.2">
      <c r="A83" s="128"/>
      <c r="B83" s="48">
        <v>3</v>
      </c>
      <c r="C83" s="49" t="s">
        <v>27</v>
      </c>
      <c r="D83" s="50">
        <f t="shared" ref="D83:D90" si="25">D47</f>
        <v>33</v>
      </c>
      <c r="E83" s="101">
        <v>1234</v>
      </c>
      <c r="F83" s="51">
        <v>100</v>
      </c>
      <c r="G83" s="102">
        <f t="shared" si="23"/>
        <v>34613.699999999997</v>
      </c>
      <c r="H83" s="70">
        <v>23900</v>
      </c>
      <c r="I83" s="103">
        <v>12.34</v>
      </c>
      <c r="J83" s="104">
        <f t="shared" si="24"/>
        <v>294926</v>
      </c>
      <c r="K83" s="105">
        <f t="shared" ref="K83:K89" si="26">ROUNDDOWN(G83+J83,0)</f>
        <v>329539</v>
      </c>
    </row>
    <row r="84" spans="1:11" ht="18" customHeight="1" thickBot="1" x14ac:dyDescent="0.2">
      <c r="A84" s="128"/>
      <c r="B84" s="48">
        <v>4</v>
      </c>
      <c r="C84" s="49" t="s">
        <v>28</v>
      </c>
      <c r="D84" s="50">
        <f t="shared" si="25"/>
        <v>51</v>
      </c>
      <c r="E84" s="101">
        <v>1234</v>
      </c>
      <c r="F84" s="51">
        <v>100</v>
      </c>
      <c r="G84" s="102">
        <f t="shared" si="23"/>
        <v>53493.9</v>
      </c>
      <c r="H84" s="70">
        <v>6000</v>
      </c>
      <c r="I84" s="103">
        <v>12.34</v>
      </c>
      <c r="J84" s="104">
        <f t="shared" si="24"/>
        <v>74040</v>
      </c>
      <c r="K84" s="105">
        <f t="shared" si="26"/>
        <v>127533</v>
      </c>
    </row>
    <row r="85" spans="1:11" ht="18" customHeight="1" thickBot="1" x14ac:dyDescent="0.2">
      <c r="A85" s="128"/>
      <c r="B85" s="48">
        <v>5</v>
      </c>
      <c r="C85" s="49" t="s">
        <v>29</v>
      </c>
      <c r="D85" s="50">
        <f t="shared" si="25"/>
        <v>127</v>
      </c>
      <c r="E85" s="101">
        <v>1234</v>
      </c>
      <c r="F85" s="51">
        <v>100</v>
      </c>
      <c r="G85" s="102">
        <f t="shared" si="23"/>
        <v>133210.29999999999</v>
      </c>
      <c r="H85" s="70">
        <v>16900</v>
      </c>
      <c r="I85" s="103">
        <v>12.34</v>
      </c>
      <c r="J85" s="104">
        <f t="shared" si="24"/>
        <v>208546</v>
      </c>
      <c r="K85" s="105">
        <f t="shared" si="26"/>
        <v>341756</v>
      </c>
    </row>
    <row r="86" spans="1:11" ht="18" customHeight="1" thickBot="1" x14ac:dyDescent="0.2">
      <c r="A86" s="128"/>
      <c r="B86" s="48">
        <v>6</v>
      </c>
      <c r="C86" s="49" t="s">
        <v>30</v>
      </c>
      <c r="D86" s="50">
        <f t="shared" si="25"/>
        <v>45</v>
      </c>
      <c r="E86" s="101">
        <v>1234</v>
      </c>
      <c r="F86" s="51">
        <v>100</v>
      </c>
      <c r="G86" s="102">
        <f t="shared" si="23"/>
        <v>47200.5</v>
      </c>
      <c r="H86" s="70">
        <v>5700</v>
      </c>
      <c r="I86" s="103">
        <v>12.34</v>
      </c>
      <c r="J86" s="104">
        <f t="shared" si="24"/>
        <v>70338</v>
      </c>
      <c r="K86" s="105">
        <f t="shared" si="26"/>
        <v>117538</v>
      </c>
    </row>
    <row r="87" spans="1:11" ht="18" customHeight="1" thickBot="1" x14ac:dyDescent="0.2">
      <c r="A87" s="128"/>
      <c r="B87" s="48">
        <v>7</v>
      </c>
      <c r="C87" s="53" t="s">
        <v>31</v>
      </c>
      <c r="D87" s="50">
        <f t="shared" si="25"/>
        <v>38</v>
      </c>
      <c r="E87" s="101">
        <v>1234</v>
      </c>
      <c r="F87" s="51">
        <v>100</v>
      </c>
      <c r="G87" s="102">
        <f t="shared" si="23"/>
        <v>39858.199999999997</v>
      </c>
      <c r="H87" s="70">
        <v>4400</v>
      </c>
      <c r="I87" s="103">
        <v>12.34</v>
      </c>
      <c r="J87" s="104">
        <f t="shared" si="24"/>
        <v>54296</v>
      </c>
      <c r="K87" s="105">
        <f t="shared" si="26"/>
        <v>94154</v>
      </c>
    </row>
    <row r="88" spans="1:11" ht="18" customHeight="1" thickBot="1" x14ac:dyDescent="0.2">
      <c r="A88" s="128"/>
      <c r="B88" s="48">
        <v>8</v>
      </c>
      <c r="C88" s="49" t="s">
        <v>32</v>
      </c>
      <c r="D88" s="50">
        <f t="shared" si="25"/>
        <v>25</v>
      </c>
      <c r="E88" s="101">
        <v>1234</v>
      </c>
      <c r="F88" s="51">
        <v>100</v>
      </c>
      <c r="G88" s="102">
        <f t="shared" si="23"/>
        <v>26222.5</v>
      </c>
      <c r="H88" s="70">
        <v>1500</v>
      </c>
      <c r="I88" s="103">
        <v>12.34</v>
      </c>
      <c r="J88" s="104">
        <f t="shared" si="24"/>
        <v>18510</v>
      </c>
      <c r="K88" s="105">
        <f t="shared" si="26"/>
        <v>44732</v>
      </c>
    </row>
    <row r="89" spans="1:11" ht="18" customHeight="1" thickBot="1" x14ac:dyDescent="0.2">
      <c r="A89" s="128"/>
      <c r="B89" s="48">
        <v>9</v>
      </c>
      <c r="C89" s="54" t="s">
        <v>38</v>
      </c>
      <c r="D89" s="55">
        <f t="shared" si="25"/>
        <v>143</v>
      </c>
      <c r="E89" s="106">
        <v>1234</v>
      </c>
      <c r="F89" s="56">
        <v>100</v>
      </c>
      <c r="G89" s="107">
        <f t="shared" si="23"/>
        <v>149992.69999999998</v>
      </c>
      <c r="H89" s="71">
        <v>18700</v>
      </c>
      <c r="I89" s="108">
        <v>12.34</v>
      </c>
      <c r="J89" s="109">
        <f t="shared" si="24"/>
        <v>230758</v>
      </c>
      <c r="K89" s="105">
        <f t="shared" si="26"/>
        <v>380750</v>
      </c>
    </row>
    <row r="90" spans="1:11" ht="18" customHeight="1" thickBot="1" x14ac:dyDescent="0.2">
      <c r="A90" s="128"/>
      <c r="B90" s="58">
        <v>10</v>
      </c>
      <c r="C90" s="59" t="s">
        <v>33</v>
      </c>
      <c r="D90" s="60">
        <f t="shared" si="25"/>
        <v>42</v>
      </c>
      <c r="E90" s="110">
        <v>1234</v>
      </c>
      <c r="F90" s="61">
        <v>100</v>
      </c>
      <c r="G90" s="111">
        <f t="shared" si="23"/>
        <v>44053.799999999996</v>
      </c>
      <c r="H90" s="72">
        <v>2800</v>
      </c>
      <c r="I90" s="112">
        <v>12.34</v>
      </c>
      <c r="J90" s="113">
        <f t="shared" si="24"/>
        <v>34552</v>
      </c>
      <c r="K90" s="114">
        <f>ROUNDDOWN(G90+J90,0)</f>
        <v>78605</v>
      </c>
    </row>
    <row r="91" spans="1:11" ht="27" customHeight="1" thickTop="1" thickBot="1" x14ac:dyDescent="0.2">
      <c r="A91" s="63"/>
      <c r="B91" s="64"/>
      <c r="C91" s="65"/>
      <c r="D91" s="131" t="s">
        <v>24</v>
      </c>
      <c r="E91" s="131"/>
      <c r="F91" s="131"/>
      <c r="G91" s="132"/>
      <c r="H91" s="66">
        <f>SUM(H81:H90)</f>
        <v>90100</v>
      </c>
      <c r="I91" s="115" t="s">
        <v>23</v>
      </c>
      <c r="J91" s="116"/>
      <c r="K91" s="67">
        <f>SUM(K81:K90)</f>
        <v>1799907</v>
      </c>
    </row>
    <row r="92" spans="1:11" ht="22.5" customHeight="1" thickBot="1" x14ac:dyDescent="0.2">
      <c r="A92" s="17"/>
      <c r="B92" s="9"/>
      <c r="C92" s="10"/>
      <c r="D92" s="10"/>
      <c r="E92" s="10"/>
      <c r="F92" s="10"/>
      <c r="G92" s="10"/>
      <c r="H92" s="68"/>
      <c r="I92" s="10"/>
      <c r="J92" s="10"/>
      <c r="K92" s="18" t="s">
        <v>17</v>
      </c>
    </row>
    <row r="93" spans="1:11" ht="18" customHeight="1" thickBot="1" x14ac:dyDescent="0.2">
      <c r="A93" s="128" t="s">
        <v>54</v>
      </c>
      <c r="B93" s="43">
        <v>1</v>
      </c>
      <c r="C93" s="44" t="s">
        <v>25</v>
      </c>
      <c r="D93" s="45">
        <f>D57</f>
        <v>124</v>
      </c>
      <c r="E93" s="96">
        <v>1234</v>
      </c>
      <c r="F93" s="46">
        <v>100</v>
      </c>
      <c r="G93" s="97">
        <f t="shared" ref="G93:G102" si="27">(D93*E93*((185-F93)/100))</f>
        <v>130063.59999999999</v>
      </c>
      <c r="H93" s="69">
        <v>5100</v>
      </c>
      <c r="I93" s="98">
        <v>12.34</v>
      </c>
      <c r="J93" s="99">
        <f t="shared" ref="J93:J102" si="28">H93*I93</f>
        <v>62934</v>
      </c>
      <c r="K93" s="100">
        <f>ROUNDDOWN(G93+J93,0)</f>
        <v>192997</v>
      </c>
    </row>
    <row r="94" spans="1:11" ht="18" customHeight="1" thickBot="1" x14ac:dyDescent="0.2">
      <c r="A94" s="128"/>
      <c r="B94" s="48">
        <v>2</v>
      </c>
      <c r="C94" s="49" t="s">
        <v>26</v>
      </c>
      <c r="D94" s="50">
        <f>D58</f>
        <v>28</v>
      </c>
      <c r="E94" s="101">
        <v>1234</v>
      </c>
      <c r="F94" s="51">
        <v>100</v>
      </c>
      <c r="G94" s="102">
        <f t="shared" si="27"/>
        <v>29369.200000000001</v>
      </c>
      <c r="H94" s="70">
        <v>1100</v>
      </c>
      <c r="I94" s="103">
        <v>12.34</v>
      </c>
      <c r="J94" s="104">
        <f t="shared" si="28"/>
        <v>13574</v>
      </c>
      <c r="K94" s="105">
        <f>ROUNDDOWN(G94+J94,0)</f>
        <v>42943</v>
      </c>
    </row>
    <row r="95" spans="1:11" ht="18" customHeight="1" thickBot="1" x14ac:dyDescent="0.2">
      <c r="A95" s="128"/>
      <c r="B95" s="48">
        <v>3</v>
      </c>
      <c r="C95" s="49" t="s">
        <v>27</v>
      </c>
      <c r="D95" s="50">
        <f t="shared" ref="D95:D102" si="29">D59</f>
        <v>33</v>
      </c>
      <c r="E95" s="101">
        <v>1234</v>
      </c>
      <c r="F95" s="51">
        <v>100</v>
      </c>
      <c r="G95" s="102">
        <f t="shared" si="27"/>
        <v>34613.699999999997</v>
      </c>
      <c r="H95" s="70">
        <v>1600</v>
      </c>
      <c r="I95" s="103">
        <v>12.34</v>
      </c>
      <c r="J95" s="104">
        <f t="shared" si="28"/>
        <v>19744</v>
      </c>
      <c r="K95" s="105">
        <f t="shared" ref="K95:K101" si="30">ROUNDDOWN(G95+J95,0)</f>
        <v>54357</v>
      </c>
    </row>
    <row r="96" spans="1:11" ht="18" customHeight="1" thickBot="1" x14ac:dyDescent="0.2">
      <c r="A96" s="128"/>
      <c r="B96" s="48">
        <v>4</v>
      </c>
      <c r="C96" s="49" t="s">
        <v>28</v>
      </c>
      <c r="D96" s="50">
        <f t="shared" si="29"/>
        <v>51</v>
      </c>
      <c r="E96" s="101">
        <v>1234</v>
      </c>
      <c r="F96" s="51">
        <v>100</v>
      </c>
      <c r="G96" s="102">
        <f t="shared" si="27"/>
        <v>53493.9</v>
      </c>
      <c r="H96" s="70">
        <v>4200</v>
      </c>
      <c r="I96" s="103">
        <v>12.34</v>
      </c>
      <c r="J96" s="104">
        <f t="shared" si="28"/>
        <v>51828</v>
      </c>
      <c r="K96" s="105">
        <f t="shared" si="30"/>
        <v>105321</v>
      </c>
    </row>
    <row r="97" spans="1:11" ht="18" customHeight="1" thickBot="1" x14ac:dyDescent="0.2">
      <c r="A97" s="128"/>
      <c r="B97" s="48">
        <v>5</v>
      </c>
      <c r="C97" s="49" t="s">
        <v>29</v>
      </c>
      <c r="D97" s="50">
        <f t="shared" si="29"/>
        <v>127</v>
      </c>
      <c r="E97" s="101">
        <v>1234</v>
      </c>
      <c r="F97" s="51">
        <v>100</v>
      </c>
      <c r="G97" s="102">
        <f t="shared" si="27"/>
        <v>133210.29999999999</v>
      </c>
      <c r="H97" s="70">
        <v>8900</v>
      </c>
      <c r="I97" s="103">
        <v>12.34</v>
      </c>
      <c r="J97" s="104">
        <f t="shared" si="28"/>
        <v>109826</v>
      </c>
      <c r="K97" s="105">
        <f t="shared" si="30"/>
        <v>243036</v>
      </c>
    </row>
    <row r="98" spans="1:11" ht="18" customHeight="1" thickBot="1" x14ac:dyDescent="0.2">
      <c r="A98" s="128"/>
      <c r="B98" s="48">
        <v>6</v>
      </c>
      <c r="C98" s="49" t="s">
        <v>30</v>
      </c>
      <c r="D98" s="50">
        <f t="shared" si="29"/>
        <v>45</v>
      </c>
      <c r="E98" s="101">
        <v>1234</v>
      </c>
      <c r="F98" s="51">
        <v>100</v>
      </c>
      <c r="G98" s="102">
        <f t="shared" si="27"/>
        <v>47200.5</v>
      </c>
      <c r="H98" s="70">
        <v>3300</v>
      </c>
      <c r="I98" s="103">
        <v>12.34</v>
      </c>
      <c r="J98" s="104">
        <f t="shared" si="28"/>
        <v>40722</v>
      </c>
      <c r="K98" s="105">
        <f t="shared" si="30"/>
        <v>87922</v>
      </c>
    </row>
    <row r="99" spans="1:11" ht="18" customHeight="1" thickBot="1" x14ac:dyDescent="0.2">
      <c r="A99" s="128"/>
      <c r="B99" s="48">
        <v>7</v>
      </c>
      <c r="C99" s="53" t="s">
        <v>31</v>
      </c>
      <c r="D99" s="50">
        <f t="shared" si="29"/>
        <v>38</v>
      </c>
      <c r="E99" s="101">
        <v>1234</v>
      </c>
      <c r="F99" s="51">
        <v>100</v>
      </c>
      <c r="G99" s="102">
        <f t="shared" si="27"/>
        <v>39858.199999999997</v>
      </c>
      <c r="H99" s="70">
        <v>2400</v>
      </c>
      <c r="I99" s="103">
        <v>12.34</v>
      </c>
      <c r="J99" s="104">
        <f t="shared" si="28"/>
        <v>29616</v>
      </c>
      <c r="K99" s="105">
        <f t="shared" si="30"/>
        <v>69474</v>
      </c>
    </row>
    <row r="100" spans="1:11" ht="18" customHeight="1" thickBot="1" x14ac:dyDescent="0.2">
      <c r="A100" s="128"/>
      <c r="B100" s="48">
        <v>8</v>
      </c>
      <c r="C100" s="49" t="s">
        <v>32</v>
      </c>
      <c r="D100" s="50">
        <f t="shared" si="29"/>
        <v>25</v>
      </c>
      <c r="E100" s="101">
        <v>1234</v>
      </c>
      <c r="F100" s="51">
        <v>100</v>
      </c>
      <c r="G100" s="102">
        <f t="shared" si="27"/>
        <v>26222.5</v>
      </c>
      <c r="H100" s="70">
        <v>900</v>
      </c>
      <c r="I100" s="103">
        <v>12.34</v>
      </c>
      <c r="J100" s="104">
        <f t="shared" si="28"/>
        <v>11106</v>
      </c>
      <c r="K100" s="105">
        <f t="shared" si="30"/>
        <v>37328</v>
      </c>
    </row>
    <row r="101" spans="1:11" ht="18" customHeight="1" thickBot="1" x14ac:dyDescent="0.2">
      <c r="A101" s="128"/>
      <c r="B101" s="48">
        <v>9</v>
      </c>
      <c r="C101" s="54" t="s">
        <v>38</v>
      </c>
      <c r="D101" s="55">
        <f t="shared" si="29"/>
        <v>143</v>
      </c>
      <c r="E101" s="106">
        <v>1234</v>
      </c>
      <c r="F101" s="56">
        <v>100</v>
      </c>
      <c r="G101" s="107">
        <f t="shared" si="27"/>
        <v>149992.69999999998</v>
      </c>
      <c r="H101" s="71">
        <v>8800</v>
      </c>
      <c r="I101" s="108">
        <v>12.34</v>
      </c>
      <c r="J101" s="109">
        <f t="shared" si="28"/>
        <v>108592</v>
      </c>
      <c r="K101" s="105">
        <f t="shared" si="30"/>
        <v>258584</v>
      </c>
    </row>
    <row r="102" spans="1:11" ht="18" customHeight="1" thickBot="1" x14ac:dyDescent="0.2">
      <c r="A102" s="128"/>
      <c r="B102" s="58">
        <v>10</v>
      </c>
      <c r="C102" s="59" t="s">
        <v>33</v>
      </c>
      <c r="D102" s="60">
        <f t="shared" si="29"/>
        <v>42</v>
      </c>
      <c r="E102" s="110">
        <v>1234</v>
      </c>
      <c r="F102" s="61">
        <v>100</v>
      </c>
      <c r="G102" s="111">
        <f t="shared" si="27"/>
        <v>44053.799999999996</v>
      </c>
      <c r="H102" s="72">
        <v>1900</v>
      </c>
      <c r="I102" s="112">
        <v>12.34</v>
      </c>
      <c r="J102" s="113">
        <f t="shared" si="28"/>
        <v>23446</v>
      </c>
      <c r="K102" s="114">
        <f>ROUNDDOWN(G102+J102,0)</f>
        <v>67499</v>
      </c>
    </row>
    <row r="103" spans="1:11" ht="27" customHeight="1" thickTop="1" thickBot="1" x14ac:dyDescent="0.2">
      <c r="A103" s="63"/>
      <c r="B103" s="64"/>
      <c r="C103" s="65"/>
      <c r="D103" s="131" t="s">
        <v>24</v>
      </c>
      <c r="E103" s="131"/>
      <c r="F103" s="131"/>
      <c r="G103" s="132"/>
      <c r="H103" s="66">
        <f>SUM(H93:H102)</f>
        <v>38200</v>
      </c>
      <c r="I103" s="115" t="s">
        <v>23</v>
      </c>
      <c r="J103" s="116"/>
      <c r="K103" s="67">
        <f>SUM(K93:K102)</f>
        <v>1159461</v>
      </c>
    </row>
    <row r="104" spans="1:11" ht="22.5" customHeight="1" thickBot="1" x14ac:dyDescent="0.2">
      <c r="A104" s="17"/>
      <c r="B104" s="9"/>
      <c r="C104" s="10"/>
      <c r="D104" s="10"/>
      <c r="E104" s="10"/>
      <c r="F104" s="10"/>
      <c r="G104" s="10"/>
      <c r="H104" s="68"/>
      <c r="I104" s="10"/>
      <c r="J104" s="10"/>
      <c r="K104" s="18" t="s">
        <v>17</v>
      </c>
    </row>
    <row r="105" spans="1:11" ht="18" customHeight="1" thickBot="1" x14ac:dyDescent="0.2">
      <c r="A105" s="128" t="s">
        <v>55</v>
      </c>
      <c r="B105" s="43">
        <v>1</v>
      </c>
      <c r="C105" s="44" t="s">
        <v>25</v>
      </c>
      <c r="D105" s="45">
        <f>D69</f>
        <v>124</v>
      </c>
      <c r="E105" s="96">
        <v>1234</v>
      </c>
      <c r="F105" s="46">
        <v>100</v>
      </c>
      <c r="G105" s="97">
        <f t="shared" ref="G105:G114" si="31">(D105*E105*((185-F105)/100))</f>
        <v>130063.59999999999</v>
      </c>
      <c r="H105" s="69">
        <v>6800</v>
      </c>
      <c r="I105" s="98">
        <v>12.34</v>
      </c>
      <c r="J105" s="99">
        <f t="shared" ref="J105:J114" si="32">H105*I105</f>
        <v>83912</v>
      </c>
      <c r="K105" s="100">
        <f>ROUNDDOWN(G105+J105,0)</f>
        <v>213975</v>
      </c>
    </row>
    <row r="106" spans="1:11" ht="18" customHeight="1" thickBot="1" x14ac:dyDescent="0.2">
      <c r="A106" s="128"/>
      <c r="B106" s="48">
        <v>2</v>
      </c>
      <c r="C106" s="49" t="s">
        <v>26</v>
      </c>
      <c r="D106" s="50">
        <f>D70</f>
        <v>28</v>
      </c>
      <c r="E106" s="101">
        <v>1234</v>
      </c>
      <c r="F106" s="51">
        <v>100</v>
      </c>
      <c r="G106" s="102">
        <f t="shared" si="31"/>
        <v>29369.200000000001</v>
      </c>
      <c r="H106" s="70">
        <v>1100</v>
      </c>
      <c r="I106" s="103">
        <v>12.34</v>
      </c>
      <c r="J106" s="104">
        <f t="shared" si="32"/>
        <v>13574</v>
      </c>
      <c r="K106" s="105">
        <f>ROUNDDOWN(G106+J106,0)</f>
        <v>42943</v>
      </c>
    </row>
    <row r="107" spans="1:11" ht="18" customHeight="1" thickBot="1" x14ac:dyDescent="0.2">
      <c r="A107" s="128"/>
      <c r="B107" s="48">
        <v>3</v>
      </c>
      <c r="C107" s="49" t="s">
        <v>27</v>
      </c>
      <c r="D107" s="50">
        <f t="shared" ref="D107:D114" si="33">D71</f>
        <v>33</v>
      </c>
      <c r="E107" s="101">
        <v>1234</v>
      </c>
      <c r="F107" s="51">
        <v>100</v>
      </c>
      <c r="G107" s="102">
        <f t="shared" si="31"/>
        <v>34613.699999999997</v>
      </c>
      <c r="H107" s="70">
        <v>1500</v>
      </c>
      <c r="I107" s="103">
        <v>12.34</v>
      </c>
      <c r="J107" s="104">
        <f t="shared" si="32"/>
        <v>18510</v>
      </c>
      <c r="K107" s="105">
        <f t="shared" ref="K107:K113" si="34">ROUNDDOWN(G107+J107,0)</f>
        <v>53123</v>
      </c>
    </row>
    <row r="108" spans="1:11" ht="18" customHeight="1" thickBot="1" x14ac:dyDescent="0.2">
      <c r="A108" s="128"/>
      <c r="B108" s="48">
        <v>4</v>
      </c>
      <c r="C108" s="49" t="s">
        <v>28</v>
      </c>
      <c r="D108" s="50">
        <f t="shared" si="33"/>
        <v>51</v>
      </c>
      <c r="E108" s="101">
        <v>1234</v>
      </c>
      <c r="F108" s="51">
        <v>100</v>
      </c>
      <c r="G108" s="102">
        <f t="shared" si="31"/>
        <v>53493.9</v>
      </c>
      <c r="H108" s="70">
        <v>3900</v>
      </c>
      <c r="I108" s="103">
        <v>12.34</v>
      </c>
      <c r="J108" s="104">
        <f t="shared" si="32"/>
        <v>48126</v>
      </c>
      <c r="K108" s="105">
        <f t="shared" si="34"/>
        <v>101619</v>
      </c>
    </row>
    <row r="109" spans="1:11" ht="18" customHeight="1" thickBot="1" x14ac:dyDescent="0.2">
      <c r="A109" s="128"/>
      <c r="B109" s="48">
        <v>5</v>
      </c>
      <c r="C109" s="49" t="s">
        <v>29</v>
      </c>
      <c r="D109" s="50">
        <f t="shared" si="33"/>
        <v>127</v>
      </c>
      <c r="E109" s="101">
        <v>1234</v>
      </c>
      <c r="F109" s="51">
        <v>100</v>
      </c>
      <c r="G109" s="102">
        <f t="shared" si="31"/>
        <v>133210.29999999999</v>
      </c>
      <c r="H109" s="70">
        <v>7700</v>
      </c>
      <c r="I109" s="103">
        <v>12.34</v>
      </c>
      <c r="J109" s="104">
        <f t="shared" si="32"/>
        <v>95018</v>
      </c>
      <c r="K109" s="105">
        <f t="shared" si="34"/>
        <v>228228</v>
      </c>
    </row>
    <row r="110" spans="1:11" ht="18" customHeight="1" thickBot="1" x14ac:dyDescent="0.2">
      <c r="A110" s="128"/>
      <c r="B110" s="48">
        <v>6</v>
      </c>
      <c r="C110" s="49" t="s">
        <v>30</v>
      </c>
      <c r="D110" s="50">
        <f t="shared" si="33"/>
        <v>45</v>
      </c>
      <c r="E110" s="101">
        <v>1234</v>
      </c>
      <c r="F110" s="51">
        <v>100</v>
      </c>
      <c r="G110" s="102">
        <f t="shared" si="31"/>
        <v>47200.5</v>
      </c>
      <c r="H110" s="70">
        <v>3100</v>
      </c>
      <c r="I110" s="103">
        <v>12.34</v>
      </c>
      <c r="J110" s="104">
        <f t="shared" si="32"/>
        <v>38254</v>
      </c>
      <c r="K110" s="105">
        <f t="shared" si="34"/>
        <v>85454</v>
      </c>
    </row>
    <row r="111" spans="1:11" ht="18" customHeight="1" thickBot="1" x14ac:dyDescent="0.2">
      <c r="A111" s="128"/>
      <c r="B111" s="48">
        <v>7</v>
      </c>
      <c r="C111" s="53" t="s">
        <v>31</v>
      </c>
      <c r="D111" s="50">
        <f t="shared" si="33"/>
        <v>38</v>
      </c>
      <c r="E111" s="101">
        <v>1234</v>
      </c>
      <c r="F111" s="51">
        <v>100</v>
      </c>
      <c r="G111" s="102">
        <f t="shared" si="31"/>
        <v>39858.199999999997</v>
      </c>
      <c r="H111" s="70">
        <v>2700</v>
      </c>
      <c r="I111" s="103">
        <v>12.34</v>
      </c>
      <c r="J111" s="104">
        <f t="shared" si="32"/>
        <v>33318</v>
      </c>
      <c r="K111" s="105">
        <f t="shared" si="34"/>
        <v>73176</v>
      </c>
    </row>
    <row r="112" spans="1:11" ht="18" customHeight="1" thickBot="1" x14ac:dyDescent="0.2">
      <c r="A112" s="128"/>
      <c r="B112" s="48">
        <v>8</v>
      </c>
      <c r="C112" s="49" t="s">
        <v>32</v>
      </c>
      <c r="D112" s="50">
        <f t="shared" si="33"/>
        <v>25</v>
      </c>
      <c r="E112" s="101">
        <v>1234</v>
      </c>
      <c r="F112" s="51">
        <v>100</v>
      </c>
      <c r="G112" s="102">
        <f t="shared" si="31"/>
        <v>26222.5</v>
      </c>
      <c r="H112" s="70">
        <v>1100</v>
      </c>
      <c r="I112" s="103">
        <v>12.34</v>
      </c>
      <c r="J112" s="104">
        <f t="shared" si="32"/>
        <v>13574</v>
      </c>
      <c r="K112" s="105">
        <f t="shared" si="34"/>
        <v>39796</v>
      </c>
    </row>
    <row r="113" spans="1:11" ht="18" customHeight="1" thickBot="1" x14ac:dyDescent="0.2">
      <c r="A113" s="128"/>
      <c r="B113" s="48">
        <v>9</v>
      </c>
      <c r="C113" s="54" t="s">
        <v>38</v>
      </c>
      <c r="D113" s="55">
        <f t="shared" si="33"/>
        <v>143</v>
      </c>
      <c r="E113" s="106">
        <v>1234</v>
      </c>
      <c r="F113" s="56">
        <v>100</v>
      </c>
      <c r="G113" s="107">
        <f t="shared" si="31"/>
        <v>149992.69999999998</v>
      </c>
      <c r="H113" s="71">
        <v>7900</v>
      </c>
      <c r="I113" s="108">
        <v>12.34</v>
      </c>
      <c r="J113" s="109">
        <f t="shared" si="32"/>
        <v>97486</v>
      </c>
      <c r="K113" s="105">
        <f t="shared" si="34"/>
        <v>247478</v>
      </c>
    </row>
    <row r="114" spans="1:11" ht="18" customHeight="1" thickBot="1" x14ac:dyDescent="0.2">
      <c r="A114" s="128"/>
      <c r="B114" s="58">
        <v>10</v>
      </c>
      <c r="C114" s="59" t="s">
        <v>33</v>
      </c>
      <c r="D114" s="60">
        <f t="shared" si="33"/>
        <v>42</v>
      </c>
      <c r="E114" s="110">
        <v>1234</v>
      </c>
      <c r="F114" s="61">
        <v>100</v>
      </c>
      <c r="G114" s="111">
        <f t="shared" si="31"/>
        <v>44053.799999999996</v>
      </c>
      <c r="H114" s="72">
        <v>2500</v>
      </c>
      <c r="I114" s="112">
        <v>12.34</v>
      </c>
      <c r="J114" s="113">
        <f t="shared" si="32"/>
        <v>30850</v>
      </c>
      <c r="K114" s="114">
        <f>ROUNDDOWN(G114+J114,0)</f>
        <v>74903</v>
      </c>
    </row>
    <row r="115" spans="1:11" ht="27" customHeight="1" thickTop="1" thickBot="1" x14ac:dyDescent="0.2">
      <c r="A115" s="63"/>
      <c r="B115" s="64"/>
      <c r="C115" s="65"/>
      <c r="D115" s="131" t="s">
        <v>24</v>
      </c>
      <c r="E115" s="131"/>
      <c r="F115" s="131"/>
      <c r="G115" s="132"/>
      <c r="H115" s="66">
        <f>SUM(H105:H114)</f>
        <v>38300</v>
      </c>
      <c r="I115" s="115" t="s">
        <v>23</v>
      </c>
      <c r="J115" s="116"/>
      <c r="K115" s="67">
        <f>SUM(K105:K114)</f>
        <v>1160695</v>
      </c>
    </row>
    <row r="116" spans="1:11" ht="22.5" customHeight="1" thickBot="1" x14ac:dyDescent="0.2">
      <c r="A116" s="17"/>
      <c r="B116" s="9"/>
      <c r="C116" s="10"/>
      <c r="D116" s="10"/>
      <c r="E116" s="10"/>
      <c r="F116" s="10"/>
      <c r="G116" s="10"/>
      <c r="H116" s="68"/>
      <c r="I116" s="10"/>
      <c r="J116" s="10"/>
      <c r="K116" s="18" t="s">
        <v>17</v>
      </c>
    </row>
    <row r="117" spans="1:11" ht="18" customHeight="1" thickBot="1" x14ac:dyDescent="0.2">
      <c r="A117" s="128" t="s">
        <v>56</v>
      </c>
      <c r="B117" s="43">
        <v>1</v>
      </c>
      <c r="C117" s="44" t="s">
        <v>25</v>
      </c>
      <c r="D117" s="45">
        <f>D81</f>
        <v>124</v>
      </c>
      <c r="E117" s="96">
        <v>1234</v>
      </c>
      <c r="F117" s="46">
        <v>100</v>
      </c>
      <c r="G117" s="97">
        <f t="shared" ref="G117:G126" si="35">(D117*E117*((185-F117)/100))</f>
        <v>130063.59999999999</v>
      </c>
      <c r="H117" s="69">
        <v>10400</v>
      </c>
      <c r="I117" s="98">
        <v>12.34</v>
      </c>
      <c r="J117" s="99">
        <f t="shared" ref="J117:J126" si="36">H117*I117</f>
        <v>128336</v>
      </c>
      <c r="K117" s="100">
        <f>ROUNDDOWN(G117+J117,0)</f>
        <v>258399</v>
      </c>
    </row>
    <row r="118" spans="1:11" ht="18" customHeight="1" thickBot="1" x14ac:dyDescent="0.2">
      <c r="A118" s="128"/>
      <c r="B118" s="48">
        <v>2</v>
      </c>
      <c r="C118" s="49" t="s">
        <v>26</v>
      </c>
      <c r="D118" s="50">
        <f>D82</f>
        <v>28</v>
      </c>
      <c r="E118" s="101">
        <v>1234</v>
      </c>
      <c r="F118" s="51">
        <v>100</v>
      </c>
      <c r="G118" s="102">
        <f t="shared" si="35"/>
        <v>29369.200000000001</v>
      </c>
      <c r="H118" s="70">
        <v>1700</v>
      </c>
      <c r="I118" s="103">
        <v>12.34</v>
      </c>
      <c r="J118" s="104">
        <f t="shared" si="36"/>
        <v>20978</v>
      </c>
      <c r="K118" s="105">
        <f>ROUNDDOWN(G118+J118,0)</f>
        <v>50347</v>
      </c>
    </row>
    <row r="119" spans="1:11" ht="18" customHeight="1" thickBot="1" x14ac:dyDescent="0.2">
      <c r="A119" s="128"/>
      <c r="B119" s="48">
        <v>3</v>
      </c>
      <c r="C119" s="49" t="s">
        <v>27</v>
      </c>
      <c r="D119" s="50">
        <f t="shared" ref="D119:D126" si="37">D83</f>
        <v>33</v>
      </c>
      <c r="E119" s="101">
        <v>1234</v>
      </c>
      <c r="F119" s="51">
        <v>100</v>
      </c>
      <c r="G119" s="102">
        <f t="shared" si="35"/>
        <v>34613.699999999997</v>
      </c>
      <c r="H119" s="70">
        <v>2100</v>
      </c>
      <c r="I119" s="103">
        <v>12.34</v>
      </c>
      <c r="J119" s="104">
        <f t="shared" si="36"/>
        <v>25914</v>
      </c>
      <c r="K119" s="105">
        <f t="shared" ref="K119:K125" si="38">ROUNDDOWN(G119+J119,0)</f>
        <v>60527</v>
      </c>
    </row>
    <row r="120" spans="1:11" ht="18" customHeight="1" thickBot="1" x14ac:dyDescent="0.2">
      <c r="A120" s="128"/>
      <c r="B120" s="48">
        <v>4</v>
      </c>
      <c r="C120" s="49" t="s">
        <v>28</v>
      </c>
      <c r="D120" s="50">
        <f t="shared" si="37"/>
        <v>51</v>
      </c>
      <c r="E120" s="101">
        <v>1234</v>
      </c>
      <c r="F120" s="51">
        <v>100</v>
      </c>
      <c r="G120" s="102">
        <f t="shared" si="35"/>
        <v>53493.9</v>
      </c>
      <c r="H120" s="70">
        <v>5700</v>
      </c>
      <c r="I120" s="103">
        <v>12.34</v>
      </c>
      <c r="J120" s="104">
        <f t="shared" si="36"/>
        <v>70338</v>
      </c>
      <c r="K120" s="105">
        <f t="shared" si="38"/>
        <v>123831</v>
      </c>
    </row>
    <row r="121" spans="1:11" ht="18" customHeight="1" thickBot="1" x14ac:dyDescent="0.2">
      <c r="A121" s="128"/>
      <c r="B121" s="48">
        <v>5</v>
      </c>
      <c r="C121" s="49" t="s">
        <v>29</v>
      </c>
      <c r="D121" s="50">
        <f t="shared" si="37"/>
        <v>127</v>
      </c>
      <c r="E121" s="101">
        <v>1234</v>
      </c>
      <c r="F121" s="51">
        <v>100</v>
      </c>
      <c r="G121" s="102">
        <f t="shared" si="35"/>
        <v>133210.29999999999</v>
      </c>
      <c r="H121" s="70">
        <v>12900</v>
      </c>
      <c r="I121" s="103">
        <v>12.34</v>
      </c>
      <c r="J121" s="104">
        <f t="shared" si="36"/>
        <v>159186</v>
      </c>
      <c r="K121" s="105">
        <f t="shared" si="38"/>
        <v>292396</v>
      </c>
    </row>
    <row r="122" spans="1:11" ht="18" customHeight="1" thickBot="1" x14ac:dyDescent="0.2">
      <c r="A122" s="128"/>
      <c r="B122" s="48">
        <v>6</v>
      </c>
      <c r="C122" s="49" t="s">
        <v>30</v>
      </c>
      <c r="D122" s="50">
        <f t="shared" si="37"/>
        <v>45</v>
      </c>
      <c r="E122" s="101">
        <v>1234</v>
      </c>
      <c r="F122" s="51">
        <v>100</v>
      </c>
      <c r="G122" s="102">
        <f t="shared" si="35"/>
        <v>47200.5</v>
      </c>
      <c r="H122" s="70">
        <v>4500</v>
      </c>
      <c r="I122" s="103">
        <v>12.34</v>
      </c>
      <c r="J122" s="104">
        <f t="shared" si="36"/>
        <v>55530</v>
      </c>
      <c r="K122" s="105">
        <f t="shared" si="38"/>
        <v>102730</v>
      </c>
    </row>
    <row r="123" spans="1:11" ht="18" customHeight="1" thickBot="1" x14ac:dyDescent="0.2">
      <c r="A123" s="128"/>
      <c r="B123" s="48">
        <v>7</v>
      </c>
      <c r="C123" s="53" t="s">
        <v>31</v>
      </c>
      <c r="D123" s="50">
        <f t="shared" si="37"/>
        <v>38</v>
      </c>
      <c r="E123" s="101">
        <v>1234</v>
      </c>
      <c r="F123" s="51">
        <v>100</v>
      </c>
      <c r="G123" s="102">
        <f t="shared" si="35"/>
        <v>39858.199999999997</v>
      </c>
      <c r="H123" s="70">
        <v>3400</v>
      </c>
      <c r="I123" s="103">
        <v>12.34</v>
      </c>
      <c r="J123" s="104">
        <f t="shared" si="36"/>
        <v>41956</v>
      </c>
      <c r="K123" s="105">
        <f t="shared" si="38"/>
        <v>81814</v>
      </c>
    </row>
    <row r="124" spans="1:11" ht="18" customHeight="1" thickBot="1" x14ac:dyDescent="0.2">
      <c r="A124" s="128"/>
      <c r="B124" s="48">
        <v>8</v>
      </c>
      <c r="C124" s="49" t="s">
        <v>32</v>
      </c>
      <c r="D124" s="50">
        <f t="shared" si="37"/>
        <v>25</v>
      </c>
      <c r="E124" s="101">
        <v>1234</v>
      </c>
      <c r="F124" s="51">
        <v>100</v>
      </c>
      <c r="G124" s="102">
        <f t="shared" si="35"/>
        <v>26222.5</v>
      </c>
      <c r="H124" s="70">
        <v>1400</v>
      </c>
      <c r="I124" s="103">
        <v>12.34</v>
      </c>
      <c r="J124" s="104">
        <f t="shared" si="36"/>
        <v>17276</v>
      </c>
      <c r="K124" s="105">
        <f t="shared" si="38"/>
        <v>43498</v>
      </c>
    </row>
    <row r="125" spans="1:11" ht="18" customHeight="1" thickBot="1" x14ac:dyDescent="0.2">
      <c r="A125" s="128"/>
      <c r="B125" s="48">
        <v>9</v>
      </c>
      <c r="C125" s="54" t="s">
        <v>38</v>
      </c>
      <c r="D125" s="55">
        <f t="shared" si="37"/>
        <v>143</v>
      </c>
      <c r="E125" s="106">
        <v>1234</v>
      </c>
      <c r="F125" s="56">
        <v>100</v>
      </c>
      <c r="G125" s="107">
        <f t="shared" si="35"/>
        <v>149992.69999999998</v>
      </c>
      <c r="H125" s="71">
        <v>14200</v>
      </c>
      <c r="I125" s="108">
        <v>12.34</v>
      </c>
      <c r="J125" s="109">
        <f t="shared" si="36"/>
        <v>175228</v>
      </c>
      <c r="K125" s="105">
        <f t="shared" si="38"/>
        <v>325220</v>
      </c>
    </row>
    <row r="126" spans="1:11" ht="18" customHeight="1" thickBot="1" x14ac:dyDescent="0.2">
      <c r="A126" s="128"/>
      <c r="B126" s="58">
        <v>10</v>
      </c>
      <c r="C126" s="59" t="s">
        <v>33</v>
      </c>
      <c r="D126" s="60">
        <f t="shared" si="37"/>
        <v>42</v>
      </c>
      <c r="E126" s="110">
        <v>1234</v>
      </c>
      <c r="F126" s="61">
        <v>100</v>
      </c>
      <c r="G126" s="111">
        <f t="shared" si="35"/>
        <v>44053.799999999996</v>
      </c>
      <c r="H126" s="72">
        <v>3400</v>
      </c>
      <c r="I126" s="112">
        <v>12.34</v>
      </c>
      <c r="J126" s="113">
        <f t="shared" si="36"/>
        <v>41956</v>
      </c>
      <c r="K126" s="114">
        <f>ROUNDDOWN(G126+J126,0)</f>
        <v>86009</v>
      </c>
    </row>
    <row r="127" spans="1:11" ht="27" customHeight="1" thickTop="1" thickBot="1" x14ac:dyDescent="0.2">
      <c r="A127" s="63"/>
      <c r="B127" s="64"/>
      <c r="C127" s="65"/>
      <c r="D127" s="131" t="s">
        <v>24</v>
      </c>
      <c r="E127" s="131"/>
      <c r="F127" s="131"/>
      <c r="G127" s="132"/>
      <c r="H127" s="66">
        <f>SUM(H117:H126)</f>
        <v>59700</v>
      </c>
      <c r="I127" s="115" t="s">
        <v>23</v>
      </c>
      <c r="J127" s="116"/>
      <c r="K127" s="67">
        <f>SUM(K117:K126)</f>
        <v>1424771</v>
      </c>
    </row>
    <row r="128" spans="1:11" ht="22.5" customHeight="1" thickBot="1" x14ac:dyDescent="0.2">
      <c r="A128" s="17"/>
      <c r="B128" s="9"/>
      <c r="C128" s="10"/>
      <c r="D128" s="10"/>
      <c r="E128" s="10"/>
      <c r="F128" s="10"/>
      <c r="G128" s="10"/>
      <c r="H128" s="68"/>
      <c r="I128" s="10"/>
      <c r="J128" s="10"/>
      <c r="K128" s="18" t="s">
        <v>17</v>
      </c>
    </row>
    <row r="129" spans="1:11" ht="18" customHeight="1" thickBot="1" x14ac:dyDescent="0.2">
      <c r="A129" s="128" t="s">
        <v>57</v>
      </c>
      <c r="B129" s="43">
        <v>1</v>
      </c>
      <c r="C129" s="44" t="s">
        <v>25</v>
      </c>
      <c r="D129" s="45">
        <f>D93</f>
        <v>124</v>
      </c>
      <c r="E129" s="96">
        <v>1234</v>
      </c>
      <c r="F129" s="46">
        <v>100</v>
      </c>
      <c r="G129" s="97">
        <f>(D129*E129*((185-F129)/100))</f>
        <v>130063.59999999999</v>
      </c>
      <c r="H129" s="69">
        <v>8900</v>
      </c>
      <c r="I129" s="98">
        <v>12.34</v>
      </c>
      <c r="J129" s="99">
        <f t="shared" ref="J129:J138" si="39">H129*I129</f>
        <v>109826</v>
      </c>
      <c r="K129" s="100">
        <f>ROUNDDOWN(G129+J129,0)</f>
        <v>239889</v>
      </c>
    </row>
    <row r="130" spans="1:11" ht="18" customHeight="1" thickBot="1" x14ac:dyDescent="0.2">
      <c r="A130" s="128"/>
      <c r="B130" s="48">
        <v>2</v>
      </c>
      <c r="C130" s="49" t="s">
        <v>26</v>
      </c>
      <c r="D130" s="50">
        <f>D94</f>
        <v>28</v>
      </c>
      <c r="E130" s="101">
        <v>1234</v>
      </c>
      <c r="F130" s="51">
        <v>100</v>
      </c>
      <c r="G130" s="102">
        <f t="shared" ref="G130:G138" si="40">(D130*E130*((185-F130)/100))</f>
        <v>29369.200000000001</v>
      </c>
      <c r="H130" s="70">
        <v>1900</v>
      </c>
      <c r="I130" s="103">
        <v>12.34</v>
      </c>
      <c r="J130" s="104">
        <f t="shared" si="39"/>
        <v>23446</v>
      </c>
      <c r="K130" s="105">
        <f>ROUNDDOWN(G130+J130,0)</f>
        <v>52815</v>
      </c>
    </row>
    <row r="131" spans="1:11" ht="18" customHeight="1" thickBot="1" x14ac:dyDescent="0.2">
      <c r="A131" s="128"/>
      <c r="B131" s="48">
        <v>3</v>
      </c>
      <c r="C131" s="49" t="s">
        <v>27</v>
      </c>
      <c r="D131" s="50">
        <f t="shared" ref="D131:D138" si="41">D95</f>
        <v>33</v>
      </c>
      <c r="E131" s="101">
        <v>1234</v>
      </c>
      <c r="F131" s="51">
        <v>100</v>
      </c>
      <c r="G131" s="102">
        <f t="shared" si="40"/>
        <v>34613.699999999997</v>
      </c>
      <c r="H131" s="70">
        <v>2200</v>
      </c>
      <c r="I131" s="103">
        <v>12.34</v>
      </c>
      <c r="J131" s="104">
        <f t="shared" si="39"/>
        <v>27148</v>
      </c>
      <c r="K131" s="105">
        <f t="shared" ref="K131:K137" si="42">ROUNDDOWN(G131+J131,0)</f>
        <v>61761</v>
      </c>
    </row>
    <row r="132" spans="1:11" ht="18" customHeight="1" thickBot="1" x14ac:dyDescent="0.2">
      <c r="A132" s="128"/>
      <c r="B132" s="48">
        <v>4</v>
      </c>
      <c r="C132" s="49" t="s">
        <v>28</v>
      </c>
      <c r="D132" s="50">
        <f t="shared" si="41"/>
        <v>51</v>
      </c>
      <c r="E132" s="101">
        <v>1234</v>
      </c>
      <c r="F132" s="51">
        <v>100</v>
      </c>
      <c r="G132" s="102">
        <f t="shared" si="40"/>
        <v>53493.9</v>
      </c>
      <c r="H132" s="70">
        <v>6200</v>
      </c>
      <c r="I132" s="103">
        <v>12.34</v>
      </c>
      <c r="J132" s="104">
        <f t="shared" si="39"/>
        <v>76508</v>
      </c>
      <c r="K132" s="105">
        <f t="shared" si="42"/>
        <v>130001</v>
      </c>
    </row>
    <row r="133" spans="1:11" ht="18" customHeight="1" thickBot="1" x14ac:dyDescent="0.2">
      <c r="A133" s="128"/>
      <c r="B133" s="48">
        <v>5</v>
      </c>
      <c r="C133" s="49" t="s">
        <v>29</v>
      </c>
      <c r="D133" s="50">
        <f t="shared" si="41"/>
        <v>127</v>
      </c>
      <c r="E133" s="101">
        <v>1234</v>
      </c>
      <c r="F133" s="51">
        <v>100</v>
      </c>
      <c r="G133" s="102">
        <f t="shared" si="40"/>
        <v>133210.29999999999</v>
      </c>
      <c r="H133" s="70">
        <v>12000</v>
      </c>
      <c r="I133" s="103">
        <v>12.34</v>
      </c>
      <c r="J133" s="104">
        <f t="shared" si="39"/>
        <v>148080</v>
      </c>
      <c r="K133" s="105">
        <f t="shared" si="42"/>
        <v>281290</v>
      </c>
    </row>
    <row r="134" spans="1:11" ht="18" customHeight="1" thickBot="1" x14ac:dyDescent="0.2">
      <c r="A134" s="128"/>
      <c r="B134" s="48">
        <v>6</v>
      </c>
      <c r="C134" s="49" t="s">
        <v>30</v>
      </c>
      <c r="D134" s="50">
        <f t="shared" si="41"/>
        <v>45</v>
      </c>
      <c r="E134" s="101">
        <v>1234</v>
      </c>
      <c r="F134" s="51">
        <v>100</v>
      </c>
      <c r="G134" s="102">
        <f t="shared" si="40"/>
        <v>47200.5</v>
      </c>
      <c r="H134" s="70">
        <v>5000</v>
      </c>
      <c r="I134" s="103">
        <v>12.34</v>
      </c>
      <c r="J134" s="104">
        <f t="shared" si="39"/>
        <v>61700</v>
      </c>
      <c r="K134" s="105">
        <f t="shared" si="42"/>
        <v>108900</v>
      </c>
    </row>
    <row r="135" spans="1:11" ht="18" customHeight="1" thickBot="1" x14ac:dyDescent="0.2">
      <c r="A135" s="128"/>
      <c r="B135" s="48">
        <v>7</v>
      </c>
      <c r="C135" s="53" t="s">
        <v>31</v>
      </c>
      <c r="D135" s="50">
        <f t="shared" si="41"/>
        <v>38</v>
      </c>
      <c r="E135" s="101">
        <v>1234</v>
      </c>
      <c r="F135" s="51">
        <v>100</v>
      </c>
      <c r="G135" s="102">
        <f t="shared" si="40"/>
        <v>39858.199999999997</v>
      </c>
      <c r="H135" s="70">
        <v>3700</v>
      </c>
      <c r="I135" s="103">
        <v>12.34</v>
      </c>
      <c r="J135" s="104">
        <f t="shared" si="39"/>
        <v>45658</v>
      </c>
      <c r="K135" s="105">
        <f t="shared" si="42"/>
        <v>85516</v>
      </c>
    </row>
    <row r="136" spans="1:11" ht="18" customHeight="1" thickBot="1" x14ac:dyDescent="0.2">
      <c r="A136" s="128"/>
      <c r="B136" s="48">
        <v>8</v>
      </c>
      <c r="C136" s="49" t="s">
        <v>32</v>
      </c>
      <c r="D136" s="50">
        <f t="shared" si="41"/>
        <v>25</v>
      </c>
      <c r="E136" s="101">
        <v>1234</v>
      </c>
      <c r="F136" s="51">
        <v>100</v>
      </c>
      <c r="G136" s="102">
        <f t="shared" si="40"/>
        <v>26222.5</v>
      </c>
      <c r="H136" s="70">
        <v>1500</v>
      </c>
      <c r="I136" s="103">
        <v>12.34</v>
      </c>
      <c r="J136" s="104">
        <f t="shared" si="39"/>
        <v>18510</v>
      </c>
      <c r="K136" s="105">
        <f t="shared" si="42"/>
        <v>44732</v>
      </c>
    </row>
    <row r="137" spans="1:11" ht="18" customHeight="1" thickBot="1" x14ac:dyDescent="0.2">
      <c r="A137" s="128"/>
      <c r="B137" s="48">
        <v>9</v>
      </c>
      <c r="C137" s="54" t="s">
        <v>38</v>
      </c>
      <c r="D137" s="55">
        <f t="shared" si="41"/>
        <v>143</v>
      </c>
      <c r="E137" s="106">
        <v>1234</v>
      </c>
      <c r="F137" s="56">
        <v>100</v>
      </c>
      <c r="G137" s="107">
        <f t="shared" si="40"/>
        <v>149992.69999999998</v>
      </c>
      <c r="H137" s="71">
        <v>14200</v>
      </c>
      <c r="I137" s="108">
        <v>12.34</v>
      </c>
      <c r="J137" s="109">
        <f t="shared" si="39"/>
        <v>175228</v>
      </c>
      <c r="K137" s="105">
        <f t="shared" si="42"/>
        <v>325220</v>
      </c>
    </row>
    <row r="138" spans="1:11" ht="18" customHeight="1" thickBot="1" x14ac:dyDescent="0.2">
      <c r="A138" s="128"/>
      <c r="B138" s="58">
        <v>10</v>
      </c>
      <c r="C138" s="59" t="s">
        <v>33</v>
      </c>
      <c r="D138" s="60">
        <f t="shared" si="41"/>
        <v>42</v>
      </c>
      <c r="E138" s="110">
        <v>1234</v>
      </c>
      <c r="F138" s="61">
        <v>100</v>
      </c>
      <c r="G138" s="111">
        <f t="shared" si="40"/>
        <v>44053.799999999996</v>
      </c>
      <c r="H138" s="72">
        <v>3600</v>
      </c>
      <c r="I138" s="112">
        <v>12.34</v>
      </c>
      <c r="J138" s="113">
        <f t="shared" si="39"/>
        <v>44424</v>
      </c>
      <c r="K138" s="114">
        <f>ROUNDDOWN(G138+J138,0)</f>
        <v>88477</v>
      </c>
    </row>
    <row r="139" spans="1:11" ht="27" customHeight="1" thickTop="1" thickBot="1" x14ac:dyDescent="0.2">
      <c r="A139" s="63"/>
      <c r="B139" s="64"/>
      <c r="C139" s="65"/>
      <c r="D139" s="131" t="s">
        <v>24</v>
      </c>
      <c r="E139" s="131"/>
      <c r="F139" s="131"/>
      <c r="G139" s="132"/>
      <c r="H139" s="66">
        <f>SUM(H129:H138)</f>
        <v>59200</v>
      </c>
      <c r="I139" s="115" t="s">
        <v>23</v>
      </c>
      <c r="J139" s="116"/>
      <c r="K139" s="67">
        <f>SUM(K129:K138)</f>
        <v>1418601</v>
      </c>
    </row>
    <row r="140" spans="1:11" ht="22.5" customHeight="1" thickBot="1" x14ac:dyDescent="0.2">
      <c r="A140" s="17"/>
      <c r="B140" s="9"/>
      <c r="C140" s="10"/>
      <c r="D140" s="10"/>
      <c r="E140" s="10"/>
      <c r="F140" s="10"/>
      <c r="G140" s="10"/>
      <c r="H140" s="68"/>
      <c r="I140" s="10"/>
      <c r="J140" s="10"/>
      <c r="K140" s="18" t="s">
        <v>17</v>
      </c>
    </row>
    <row r="141" spans="1:11" ht="18" customHeight="1" thickBot="1" x14ac:dyDescent="0.2">
      <c r="A141" s="128" t="s">
        <v>58</v>
      </c>
      <c r="B141" s="43">
        <v>1</v>
      </c>
      <c r="C141" s="44" t="s">
        <v>25</v>
      </c>
      <c r="D141" s="45">
        <f>D105</f>
        <v>124</v>
      </c>
      <c r="E141" s="96">
        <v>1234</v>
      </c>
      <c r="F141" s="46">
        <v>100</v>
      </c>
      <c r="G141" s="97">
        <f t="shared" ref="G141:G150" si="43">(D141*E141*((185-F141)/100))</f>
        <v>130063.59999999999</v>
      </c>
      <c r="H141" s="69">
        <v>11100</v>
      </c>
      <c r="I141" s="98">
        <v>12.34</v>
      </c>
      <c r="J141" s="99">
        <f t="shared" ref="J141:J150" si="44">H141*I141</f>
        <v>136974</v>
      </c>
      <c r="K141" s="100">
        <f>ROUNDDOWN(G141+J141,0)</f>
        <v>267037</v>
      </c>
    </row>
    <row r="142" spans="1:11" ht="18" customHeight="1" thickBot="1" x14ac:dyDescent="0.2">
      <c r="A142" s="128"/>
      <c r="B142" s="48">
        <v>2</v>
      </c>
      <c r="C142" s="49" t="s">
        <v>26</v>
      </c>
      <c r="D142" s="50">
        <f>D106</f>
        <v>28</v>
      </c>
      <c r="E142" s="101">
        <v>1234</v>
      </c>
      <c r="F142" s="51">
        <v>100</v>
      </c>
      <c r="G142" s="102">
        <f t="shared" si="43"/>
        <v>29369.200000000001</v>
      </c>
      <c r="H142" s="70">
        <v>1700</v>
      </c>
      <c r="I142" s="103">
        <v>12.34</v>
      </c>
      <c r="J142" s="104">
        <f t="shared" si="44"/>
        <v>20978</v>
      </c>
      <c r="K142" s="105">
        <f>ROUNDDOWN(G142+J142,0)</f>
        <v>50347</v>
      </c>
    </row>
    <row r="143" spans="1:11" ht="18" customHeight="1" thickBot="1" x14ac:dyDescent="0.2">
      <c r="A143" s="128"/>
      <c r="B143" s="48">
        <v>3</v>
      </c>
      <c r="C143" s="49" t="s">
        <v>27</v>
      </c>
      <c r="D143" s="50">
        <f t="shared" ref="D143:D150" si="45">D107</f>
        <v>33</v>
      </c>
      <c r="E143" s="101">
        <v>1234</v>
      </c>
      <c r="F143" s="51">
        <v>100</v>
      </c>
      <c r="G143" s="102">
        <f t="shared" si="43"/>
        <v>34613.699999999997</v>
      </c>
      <c r="H143" s="70">
        <v>2200</v>
      </c>
      <c r="I143" s="103">
        <v>12.34</v>
      </c>
      <c r="J143" s="104">
        <f t="shared" si="44"/>
        <v>27148</v>
      </c>
      <c r="K143" s="105">
        <f t="shared" ref="K143:K149" si="46">ROUNDDOWN(G143+J143,0)</f>
        <v>61761</v>
      </c>
    </row>
    <row r="144" spans="1:11" ht="18" customHeight="1" thickBot="1" x14ac:dyDescent="0.2">
      <c r="A144" s="128"/>
      <c r="B144" s="48">
        <v>4</v>
      </c>
      <c r="C144" s="49" t="s">
        <v>28</v>
      </c>
      <c r="D144" s="50">
        <f t="shared" si="45"/>
        <v>51</v>
      </c>
      <c r="E144" s="101">
        <v>1234</v>
      </c>
      <c r="F144" s="51">
        <v>100</v>
      </c>
      <c r="G144" s="102">
        <f t="shared" si="43"/>
        <v>53493.9</v>
      </c>
      <c r="H144" s="70">
        <v>5800</v>
      </c>
      <c r="I144" s="103">
        <v>12.34</v>
      </c>
      <c r="J144" s="104">
        <f t="shared" si="44"/>
        <v>71572</v>
      </c>
      <c r="K144" s="105">
        <f t="shared" si="46"/>
        <v>125065</v>
      </c>
    </row>
    <row r="145" spans="1:13" ht="18" customHeight="1" thickBot="1" x14ac:dyDescent="0.2">
      <c r="A145" s="128"/>
      <c r="B145" s="48">
        <v>5</v>
      </c>
      <c r="C145" s="49" t="s">
        <v>29</v>
      </c>
      <c r="D145" s="50">
        <f t="shared" si="45"/>
        <v>127</v>
      </c>
      <c r="E145" s="101">
        <v>1234</v>
      </c>
      <c r="F145" s="51">
        <v>100</v>
      </c>
      <c r="G145" s="102">
        <f t="shared" si="43"/>
        <v>133210.29999999999</v>
      </c>
      <c r="H145" s="70">
        <v>12700</v>
      </c>
      <c r="I145" s="103">
        <v>12.34</v>
      </c>
      <c r="J145" s="104">
        <f t="shared" si="44"/>
        <v>156718</v>
      </c>
      <c r="K145" s="105">
        <f t="shared" si="46"/>
        <v>289928</v>
      </c>
    </row>
    <row r="146" spans="1:13" ht="18" customHeight="1" thickBot="1" x14ac:dyDescent="0.2">
      <c r="A146" s="128"/>
      <c r="B146" s="48">
        <v>6</v>
      </c>
      <c r="C146" s="49" t="s">
        <v>30</v>
      </c>
      <c r="D146" s="50">
        <f t="shared" si="45"/>
        <v>45</v>
      </c>
      <c r="E146" s="101">
        <v>1234</v>
      </c>
      <c r="F146" s="51">
        <v>100</v>
      </c>
      <c r="G146" s="102">
        <f t="shared" si="43"/>
        <v>47200.5</v>
      </c>
      <c r="H146" s="70">
        <v>4700</v>
      </c>
      <c r="I146" s="103">
        <v>12.34</v>
      </c>
      <c r="J146" s="104">
        <f t="shared" si="44"/>
        <v>57998</v>
      </c>
      <c r="K146" s="105">
        <f t="shared" si="46"/>
        <v>105198</v>
      </c>
    </row>
    <row r="147" spans="1:13" ht="18" customHeight="1" thickBot="1" x14ac:dyDescent="0.2">
      <c r="A147" s="128"/>
      <c r="B147" s="48">
        <v>7</v>
      </c>
      <c r="C147" s="53" t="s">
        <v>31</v>
      </c>
      <c r="D147" s="50">
        <f t="shared" si="45"/>
        <v>38</v>
      </c>
      <c r="E147" s="101">
        <v>1234</v>
      </c>
      <c r="F147" s="51">
        <v>100</v>
      </c>
      <c r="G147" s="102">
        <f t="shared" si="43"/>
        <v>39858.199999999997</v>
      </c>
      <c r="H147" s="70">
        <v>3600</v>
      </c>
      <c r="I147" s="103">
        <v>12.34</v>
      </c>
      <c r="J147" s="104">
        <f t="shared" si="44"/>
        <v>44424</v>
      </c>
      <c r="K147" s="105">
        <f t="shared" si="46"/>
        <v>84282</v>
      </c>
    </row>
    <row r="148" spans="1:13" ht="18" customHeight="1" thickBot="1" x14ac:dyDescent="0.2">
      <c r="A148" s="128"/>
      <c r="B148" s="48">
        <v>8</v>
      </c>
      <c r="C148" s="49" t="s">
        <v>32</v>
      </c>
      <c r="D148" s="50">
        <f t="shared" si="45"/>
        <v>25</v>
      </c>
      <c r="E148" s="101">
        <v>1234</v>
      </c>
      <c r="F148" s="51">
        <v>100</v>
      </c>
      <c r="G148" s="102">
        <f t="shared" si="43"/>
        <v>26222.5</v>
      </c>
      <c r="H148" s="70">
        <v>1400</v>
      </c>
      <c r="I148" s="103">
        <v>12.34</v>
      </c>
      <c r="J148" s="104">
        <f t="shared" si="44"/>
        <v>17276</v>
      </c>
      <c r="K148" s="105">
        <f t="shared" si="46"/>
        <v>43498</v>
      </c>
    </row>
    <row r="149" spans="1:13" ht="18" customHeight="1" thickBot="1" x14ac:dyDescent="0.2">
      <c r="A149" s="128"/>
      <c r="B149" s="48">
        <v>9</v>
      </c>
      <c r="C149" s="54" t="s">
        <v>38</v>
      </c>
      <c r="D149" s="55">
        <f t="shared" si="45"/>
        <v>143</v>
      </c>
      <c r="E149" s="106">
        <v>1234</v>
      </c>
      <c r="F149" s="56">
        <v>100</v>
      </c>
      <c r="G149" s="107">
        <f t="shared" si="43"/>
        <v>149992.69999999998</v>
      </c>
      <c r="H149" s="71">
        <v>14100</v>
      </c>
      <c r="I149" s="108">
        <v>12.34</v>
      </c>
      <c r="J149" s="109">
        <f t="shared" si="44"/>
        <v>173994</v>
      </c>
      <c r="K149" s="105">
        <f t="shared" si="46"/>
        <v>323986</v>
      </c>
    </row>
    <row r="150" spans="1:13" ht="18" customHeight="1" thickBot="1" x14ac:dyDescent="0.2">
      <c r="A150" s="128"/>
      <c r="B150" s="58">
        <v>10</v>
      </c>
      <c r="C150" s="59" t="s">
        <v>33</v>
      </c>
      <c r="D150" s="60">
        <f t="shared" si="45"/>
        <v>42</v>
      </c>
      <c r="E150" s="110">
        <v>1234</v>
      </c>
      <c r="F150" s="61">
        <v>100</v>
      </c>
      <c r="G150" s="111">
        <f t="shared" si="43"/>
        <v>44053.799999999996</v>
      </c>
      <c r="H150" s="72">
        <v>3600</v>
      </c>
      <c r="I150" s="112">
        <v>12.34</v>
      </c>
      <c r="J150" s="113">
        <f t="shared" si="44"/>
        <v>44424</v>
      </c>
      <c r="K150" s="114">
        <f>ROUNDDOWN(G150+J150,0)</f>
        <v>88477</v>
      </c>
    </row>
    <row r="151" spans="1:13" ht="27" customHeight="1" thickTop="1" thickBot="1" x14ac:dyDescent="0.2">
      <c r="A151" s="63"/>
      <c r="B151" s="64"/>
      <c r="C151" s="65"/>
      <c r="D151" s="131" t="s">
        <v>24</v>
      </c>
      <c r="E151" s="131"/>
      <c r="F151" s="131"/>
      <c r="G151" s="132"/>
      <c r="H151" s="66">
        <f>SUM(H141:H150)</f>
        <v>60900</v>
      </c>
      <c r="I151" s="115" t="s">
        <v>23</v>
      </c>
      <c r="J151" s="116"/>
      <c r="K151" s="67">
        <f>SUM(K141:K150)</f>
        <v>1439579</v>
      </c>
      <c r="L151" s="1"/>
    </row>
    <row r="152" spans="1:13" ht="27" customHeight="1" thickBot="1" x14ac:dyDescent="0.2">
      <c r="A152" s="16"/>
      <c r="B152" s="8"/>
      <c r="C152" s="26"/>
      <c r="D152" s="133" t="s">
        <v>34</v>
      </c>
      <c r="E152" s="133"/>
      <c r="F152" s="133"/>
      <c r="G152" s="134"/>
      <c r="H152" s="28">
        <f>H19+H31+H43+H55+H67+H79+H91+H103+H115+H127+H139+H151</f>
        <v>661200</v>
      </c>
      <c r="I152" s="117" t="s">
        <v>35</v>
      </c>
      <c r="J152" s="118"/>
      <c r="K152" s="27">
        <f>K19+K31+K43+K55+K67+K79+K91+K103+K115+K127+K139+K151</f>
        <v>16416084</v>
      </c>
      <c r="L152" s="15"/>
    </row>
    <row r="153" spans="1:13" ht="22.5" customHeight="1" thickBot="1" x14ac:dyDescent="0.2">
      <c r="A153" s="17"/>
      <c r="B153" s="9"/>
      <c r="C153" s="10"/>
      <c r="D153" s="10"/>
      <c r="E153" s="10"/>
      <c r="F153" s="10"/>
      <c r="G153" s="10"/>
      <c r="H153" s="10"/>
      <c r="I153" s="10"/>
      <c r="J153" s="10"/>
      <c r="K153" s="18" t="s">
        <v>17</v>
      </c>
      <c r="L153" s="14"/>
    </row>
    <row r="154" spans="1:13" ht="22.5" customHeight="1" x14ac:dyDescent="0.15">
      <c r="A154" s="126" t="s">
        <v>11</v>
      </c>
      <c r="B154" s="127"/>
      <c r="C154" s="127"/>
      <c r="D154" s="162" t="s">
        <v>39</v>
      </c>
      <c r="E154" s="163"/>
      <c r="F154" s="163"/>
      <c r="G154" s="163"/>
      <c r="H154" s="163"/>
      <c r="I154" s="163"/>
      <c r="J154" s="163"/>
      <c r="K154" s="164"/>
      <c r="L154" s="1"/>
    </row>
    <row r="155" spans="1:13" ht="22.5" customHeight="1" thickBot="1" x14ac:dyDescent="0.2">
      <c r="A155" s="129" t="s">
        <v>12</v>
      </c>
      <c r="B155" s="130"/>
      <c r="C155" s="130"/>
      <c r="D155" s="165" t="s">
        <v>40</v>
      </c>
      <c r="E155" s="166"/>
      <c r="F155" s="166"/>
      <c r="G155" s="166"/>
      <c r="H155" s="166"/>
      <c r="I155" s="166"/>
      <c r="J155" s="166"/>
      <c r="K155" s="167"/>
      <c r="L155" s="1"/>
    </row>
    <row r="156" spans="1:13" ht="13.5" customHeight="1" x14ac:dyDescent="0.15">
      <c r="A156" s="19" t="s">
        <v>18</v>
      </c>
      <c r="B156" s="11"/>
      <c r="C156" s="12"/>
      <c r="D156" s="12"/>
      <c r="E156" s="13"/>
      <c r="F156" s="12"/>
      <c r="G156" s="12"/>
      <c r="H156" s="12"/>
      <c r="I156" s="13"/>
      <c r="J156" s="13"/>
      <c r="K156" s="25"/>
      <c r="L156" s="13"/>
      <c r="M156" s="12"/>
    </row>
    <row r="157" spans="1:13" ht="13.5" customHeight="1" thickBot="1" x14ac:dyDescent="0.2">
      <c r="A157" s="20" t="s">
        <v>37</v>
      </c>
      <c r="B157" s="21"/>
      <c r="C157" s="22"/>
      <c r="D157" s="22"/>
      <c r="E157" s="23"/>
      <c r="F157" s="22"/>
      <c r="G157" s="22"/>
      <c r="H157" s="22"/>
      <c r="I157" s="23"/>
      <c r="J157" s="23"/>
      <c r="K157" s="24"/>
      <c r="L157" s="13"/>
      <c r="M157" s="12"/>
    </row>
    <row r="158" spans="1:13" x14ac:dyDescent="0.15">
      <c r="A158" s="30"/>
      <c r="B158" s="30"/>
      <c r="C158" s="30"/>
      <c r="D158" s="30"/>
      <c r="E158" s="29"/>
      <c r="F158" s="30"/>
      <c r="G158" s="30"/>
      <c r="H158" s="30"/>
      <c r="I158" s="29"/>
      <c r="J158" s="29"/>
      <c r="K158" s="30"/>
    </row>
  </sheetData>
  <sheetProtection password="EFA1" sheet="1" selectLockedCells="1"/>
  <mergeCells count="57">
    <mergeCell ref="I19:J19"/>
    <mergeCell ref="A1:K1"/>
    <mergeCell ref="J3:K3"/>
    <mergeCell ref="A5:A8"/>
    <mergeCell ref="B5:B8"/>
    <mergeCell ref="C5:C8"/>
    <mergeCell ref="D5:G5"/>
    <mergeCell ref="H5:J5"/>
    <mergeCell ref="K5:K7"/>
    <mergeCell ref="D6:D7"/>
    <mergeCell ref="E6:E7"/>
    <mergeCell ref="I6:I7"/>
    <mergeCell ref="J6:J7"/>
    <mergeCell ref="G6:G7"/>
    <mergeCell ref="H6:H7"/>
    <mergeCell ref="F6:F7"/>
    <mergeCell ref="A81:A90"/>
    <mergeCell ref="A9:A18"/>
    <mergeCell ref="D31:G31"/>
    <mergeCell ref="D91:G91"/>
    <mergeCell ref="A117:A126"/>
    <mergeCell ref="A93:A102"/>
    <mergeCell ref="D19:G19"/>
    <mergeCell ref="A57:A66"/>
    <mergeCell ref="D67:G67"/>
    <mergeCell ref="A33:A42"/>
    <mergeCell ref="A21:A30"/>
    <mergeCell ref="D55:G55"/>
    <mergeCell ref="A69:A78"/>
    <mergeCell ref="D79:G79"/>
    <mergeCell ref="A45:A54"/>
    <mergeCell ref="D43:G43"/>
    <mergeCell ref="A155:C155"/>
    <mergeCell ref="D151:G151"/>
    <mergeCell ref="D152:G152"/>
    <mergeCell ref="A154:C154"/>
    <mergeCell ref="D154:K154"/>
    <mergeCell ref="D155:K155"/>
    <mergeCell ref="I151:J151"/>
    <mergeCell ref="I152:J152"/>
    <mergeCell ref="A141:A150"/>
    <mergeCell ref="D103:G103"/>
    <mergeCell ref="A105:A114"/>
    <mergeCell ref="D115:G115"/>
    <mergeCell ref="D139:G139"/>
    <mergeCell ref="D127:G127"/>
    <mergeCell ref="A129:A138"/>
    <mergeCell ref="I139:J139"/>
    <mergeCell ref="I127:J127"/>
    <mergeCell ref="I115:J115"/>
    <mergeCell ref="I103:J103"/>
    <mergeCell ref="I91:J91"/>
    <mergeCell ref="I79:J79"/>
    <mergeCell ref="I67:J67"/>
    <mergeCell ref="I55:J55"/>
    <mergeCell ref="I43:J43"/>
    <mergeCell ref="I31:J31"/>
  </mergeCells>
  <phoneticPr fontId="8"/>
  <conditionalFormatting sqref="K152">
    <cfRule type="cellIs" dxfId="0" priority="1" operator="equal">
      <formula>0</formula>
    </cfRule>
  </conditionalFormatting>
  <printOptions horizontalCentered="1"/>
  <pageMargins left="0.31496062992125984" right="0.11811023622047245" top="0.94488188976377963" bottom="0.35433070866141736" header="0.31496062992125984" footer="0.31496062992125984"/>
  <pageSetup paperSize="9" scale="70" orientation="portrait" r:id="rId1"/>
  <rowBreaks count="5" manualBreakCount="5">
    <brk id="32" max="10" man="1"/>
    <brk id="56" max="10" man="1"/>
    <brk id="80" max="10" man="1"/>
    <brk id="104" max="10" man="1"/>
    <brk id="12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入札附属書(R7)</vt:lpstr>
      <vt:lpstr>入札附属書(R7) (記入例)</vt:lpstr>
      <vt:lpstr>'入札附属書(R7)'!Print_Area</vt:lpstr>
      <vt:lpstr>'入札附属書(R7) (記入例)'!Print_Area</vt:lpstr>
      <vt:lpstr>'入札附属書(R7)'!Print_Titles</vt:lpstr>
      <vt:lpstr>'入札附属書(R7)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User_XX201</dc:creator>
  <cp:lastModifiedBy>山崎　公子</cp:lastModifiedBy>
  <cp:lastPrinted>2024-11-29T11:05:23Z</cp:lastPrinted>
  <dcterms:created xsi:type="dcterms:W3CDTF">2012-09-05T05:59:32Z</dcterms:created>
  <dcterms:modified xsi:type="dcterms:W3CDTF">2024-12-08T05:33:06Z</dcterms:modified>
</cp:coreProperties>
</file>