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9340010000_市民学習センター\090_公民館施設管理\20_電気の一般競争入札【公民館】\R4年度入札関係\⑥再入札\ＨＰ用\"/>
    </mc:Choice>
  </mc:AlternateContent>
  <xr:revisionPtr revIDLastSave="0" documentId="8_{73707F39-8D85-48E7-AC16-CDA4028C5DA9}" xr6:coauthVersionLast="36" xr6:coauthVersionMax="36" xr10:uidLastSave="{00000000-0000-0000-0000-000000000000}"/>
  <bookViews>
    <workbookView xWindow="-120" yWindow="-60" windowWidth="20610" windowHeight="3105" tabRatio="724" xr2:uid="{00000000-000D-0000-FFFF-FFFF00000000}"/>
  </bookViews>
  <sheets>
    <sheet name="入札附属書(R4)" sheetId="7" r:id="rId1"/>
    <sheet name="入札附属書(R4) (記入例)" sheetId="11" r:id="rId2"/>
  </sheets>
  <definedNames>
    <definedName name="_xlnm.Print_Area" localSheetId="0">'入札附属書(R4)'!$A$1:$K$205</definedName>
    <definedName name="_xlnm.Print_Area" localSheetId="1">'入札附属書(R4) (記入例)'!$A$1:$K$205</definedName>
    <definedName name="_xlnm.Print_Titles" localSheetId="0">'入札附属書(R4)'!$4:$8</definedName>
    <definedName name="_xlnm.Print_Titles" localSheetId="1">'入札附属書(R4) (記入例)'!$4:$8</definedName>
  </definedNames>
  <calcPr calcId="191029"/>
</workbook>
</file>

<file path=xl/calcChain.xml><?xml version="1.0" encoding="utf-8"?>
<calcChain xmlns="http://schemas.openxmlformats.org/spreadsheetml/2006/main">
  <c r="G9" i="11" l="1"/>
  <c r="G169" i="11" l="1"/>
  <c r="H199" i="11"/>
  <c r="H183" i="11"/>
  <c r="H167" i="11"/>
  <c r="H151" i="11"/>
  <c r="H135" i="11"/>
  <c r="H119" i="11"/>
  <c r="H103" i="11"/>
  <c r="H87" i="11"/>
  <c r="H71" i="11"/>
  <c r="H55" i="11"/>
  <c r="H39" i="11"/>
  <c r="H23" i="11"/>
  <c r="H200" i="11" l="1"/>
  <c r="J198" i="11" l="1"/>
  <c r="G198" i="11"/>
  <c r="J197" i="11"/>
  <c r="G197" i="11"/>
  <c r="J196" i="11"/>
  <c r="G196" i="11"/>
  <c r="J195" i="11"/>
  <c r="G195" i="11"/>
  <c r="J194" i="11"/>
  <c r="G194" i="11"/>
  <c r="J193" i="11"/>
  <c r="G193" i="11"/>
  <c r="J192" i="11"/>
  <c r="G192" i="11"/>
  <c r="J191" i="11"/>
  <c r="G191" i="11"/>
  <c r="J190" i="11"/>
  <c r="G190" i="11"/>
  <c r="J189" i="11"/>
  <c r="G189" i="11"/>
  <c r="J188" i="11"/>
  <c r="G188" i="11"/>
  <c r="J187" i="11"/>
  <c r="G187" i="11"/>
  <c r="J186" i="11"/>
  <c r="G186" i="11"/>
  <c r="J185" i="11"/>
  <c r="G185" i="11"/>
  <c r="J182" i="11"/>
  <c r="G182" i="11"/>
  <c r="J181" i="11"/>
  <c r="G181" i="11"/>
  <c r="J180" i="11"/>
  <c r="G180" i="11"/>
  <c r="J179" i="11"/>
  <c r="G179" i="11"/>
  <c r="J178" i="11"/>
  <c r="G178" i="11"/>
  <c r="J177" i="11"/>
  <c r="G177" i="11"/>
  <c r="J176" i="11"/>
  <c r="G176" i="11"/>
  <c r="J175" i="11"/>
  <c r="G175" i="11"/>
  <c r="J174" i="11"/>
  <c r="G174" i="11"/>
  <c r="J173" i="11"/>
  <c r="G173" i="11"/>
  <c r="J172" i="11"/>
  <c r="G172" i="11"/>
  <c r="J171" i="11"/>
  <c r="G171" i="11"/>
  <c r="J170" i="11"/>
  <c r="G170" i="11"/>
  <c r="J169" i="11"/>
  <c r="K169" i="11" s="1"/>
  <c r="J166" i="11"/>
  <c r="G166" i="11"/>
  <c r="J165" i="11"/>
  <c r="G165" i="11"/>
  <c r="J164" i="11"/>
  <c r="G164" i="11"/>
  <c r="J163" i="11"/>
  <c r="G163" i="11"/>
  <c r="J162" i="11"/>
  <c r="G162" i="11"/>
  <c r="J161" i="11"/>
  <c r="G161" i="11"/>
  <c r="J160" i="11"/>
  <c r="G160" i="11"/>
  <c r="J159" i="11"/>
  <c r="G159" i="11"/>
  <c r="J158" i="11"/>
  <c r="G158" i="11"/>
  <c r="J157" i="11"/>
  <c r="G157" i="11"/>
  <c r="J156" i="11"/>
  <c r="G156" i="11"/>
  <c r="J155" i="11"/>
  <c r="G155" i="11"/>
  <c r="J154" i="11"/>
  <c r="G154" i="11"/>
  <c r="J153" i="11"/>
  <c r="G153" i="11"/>
  <c r="J150" i="11"/>
  <c r="G150" i="11"/>
  <c r="J149" i="11"/>
  <c r="G149" i="11"/>
  <c r="J148" i="11"/>
  <c r="G148" i="11"/>
  <c r="J147" i="11"/>
  <c r="G147" i="11"/>
  <c r="J146" i="11"/>
  <c r="G146" i="11"/>
  <c r="J145" i="11"/>
  <c r="G145" i="11"/>
  <c r="J144" i="11"/>
  <c r="G144" i="11"/>
  <c r="J143" i="11"/>
  <c r="G143" i="11"/>
  <c r="J142" i="11"/>
  <c r="G142" i="11"/>
  <c r="J141" i="11"/>
  <c r="G141" i="11"/>
  <c r="J140" i="11"/>
  <c r="G140" i="11"/>
  <c r="J139" i="11"/>
  <c r="G139" i="11"/>
  <c r="J138" i="11"/>
  <c r="G138" i="11"/>
  <c r="J137" i="11"/>
  <c r="G137" i="11"/>
  <c r="J134" i="11"/>
  <c r="G134" i="11"/>
  <c r="J133" i="11"/>
  <c r="G133" i="11"/>
  <c r="J132" i="11"/>
  <c r="G132" i="11"/>
  <c r="J131" i="11"/>
  <c r="G131" i="11"/>
  <c r="J130" i="11"/>
  <c r="G130" i="11"/>
  <c r="J129" i="11"/>
  <c r="G129" i="11"/>
  <c r="J128" i="11"/>
  <c r="G128" i="11"/>
  <c r="J127" i="11"/>
  <c r="G127" i="11"/>
  <c r="J126" i="11"/>
  <c r="G126" i="11"/>
  <c r="J125" i="11"/>
  <c r="G125" i="11"/>
  <c r="J124" i="11"/>
  <c r="G124" i="11"/>
  <c r="J123" i="11"/>
  <c r="G123" i="11"/>
  <c r="J122" i="11"/>
  <c r="G122" i="11"/>
  <c r="J121" i="11"/>
  <c r="G121" i="11"/>
  <c r="J118" i="11"/>
  <c r="G118" i="11"/>
  <c r="J117" i="11"/>
  <c r="G117" i="11"/>
  <c r="J116" i="11"/>
  <c r="G116" i="11"/>
  <c r="J115" i="11"/>
  <c r="G115" i="11"/>
  <c r="J114" i="11"/>
  <c r="G114" i="11"/>
  <c r="J113" i="11"/>
  <c r="G113" i="11"/>
  <c r="J112" i="11"/>
  <c r="G112" i="11"/>
  <c r="J111" i="11"/>
  <c r="G111" i="11"/>
  <c r="J110" i="11"/>
  <c r="G110" i="11"/>
  <c r="J109" i="11"/>
  <c r="G109" i="11"/>
  <c r="J108" i="11"/>
  <c r="G108" i="11"/>
  <c r="J107" i="11"/>
  <c r="G107" i="11"/>
  <c r="J106" i="11"/>
  <c r="G106" i="11"/>
  <c r="J105" i="11"/>
  <c r="G105" i="11"/>
  <c r="J102" i="11"/>
  <c r="G102" i="11"/>
  <c r="J101" i="11"/>
  <c r="G101" i="11"/>
  <c r="J100" i="11"/>
  <c r="G100" i="11"/>
  <c r="J99" i="11"/>
  <c r="G99" i="11"/>
  <c r="J98" i="11"/>
  <c r="G98" i="11"/>
  <c r="J97" i="11"/>
  <c r="G97" i="11"/>
  <c r="J96" i="11"/>
  <c r="G96" i="11"/>
  <c r="J95" i="11"/>
  <c r="G95" i="11"/>
  <c r="J94" i="11"/>
  <c r="G94" i="11"/>
  <c r="J93" i="11"/>
  <c r="G93" i="11"/>
  <c r="J92" i="11"/>
  <c r="G92" i="11"/>
  <c r="J91" i="11"/>
  <c r="G91" i="11"/>
  <c r="J90" i="11"/>
  <c r="G90" i="11"/>
  <c r="J89" i="11"/>
  <c r="G89" i="11"/>
  <c r="J86" i="11"/>
  <c r="G86" i="11"/>
  <c r="J85" i="11"/>
  <c r="G85" i="11"/>
  <c r="J84" i="11"/>
  <c r="G84" i="11"/>
  <c r="J83" i="11"/>
  <c r="G83" i="11"/>
  <c r="J82" i="11"/>
  <c r="G82" i="11"/>
  <c r="J81" i="11"/>
  <c r="G81" i="11"/>
  <c r="J80" i="11"/>
  <c r="G80" i="11"/>
  <c r="J79" i="11"/>
  <c r="G79" i="11"/>
  <c r="J78" i="11"/>
  <c r="G78" i="11"/>
  <c r="J77" i="11"/>
  <c r="G77" i="11"/>
  <c r="J76" i="11"/>
  <c r="G76" i="11"/>
  <c r="J75" i="11"/>
  <c r="G75" i="11"/>
  <c r="J74" i="11"/>
  <c r="G74" i="11"/>
  <c r="J73" i="11"/>
  <c r="G73" i="11"/>
  <c r="J70" i="11"/>
  <c r="G70" i="11"/>
  <c r="J69" i="11"/>
  <c r="G69" i="11"/>
  <c r="J68" i="11"/>
  <c r="G68" i="11"/>
  <c r="J67" i="11"/>
  <c r="G67" i="11"/>
  <c r="J66" i="11"/>
  <c r="G66" i="11"/>
  <c r="J65" i="11"/>
  <c r="G65" i="11"/>
  <c r="J64" i="11"/>
  <c r="G64" i="11"/>
  <c r="J63" i="11"/>
  <c r="G63" i="11"/>
  <c r="J62" i="11"/>
  <c r="G62" i="11"/>
  <c r="J61" i="11"/>
  <c r="G61" i="11"/>
  <c r="J60" i="11"/>
  <c r="G60" i="11"/>
  <c r="J59" i="11"/>
  <c r="G59" i="11"/>
  <c r="J58" i="11"/>
  <c r="G58" i="11"/>
  <c r="J57" i="11"/>
  <c r="G57" i="11"/>
  <c r="J54" i="11"/>
  <c r="G54" i="11"/>
  <c r="J53" i="11"/>
  <c r="G53" i="11"/>
  <c r="J52" i="11"/>
  <c r="G52" i="11"/>
  <c r="J51" i="11"/>
  <c r="G51" i="11"/>
  <c r="J50" i="11"/>
  <c r="G50" i="11"/>
  <c r="J49" i="11"/>
  <c r="G49" i="11"/>
  <c r="J48" i="11"/>
  <c r="G48" i="11"/>
  <c r="J47" i="11"/>
  <c r="G47" i="11"/>
  <c r="J46" i="11"/>
  <c r="G46" i="11"/>
  <c r="J45" i="11"/>
  <c r="G45" i="11"/>
  <c r="J44" i="11"/>
  <c r="G44" i="11"/>
  <c r="J43" i="11"/>
  <c r="G43" i="11"/>
  <c r="J42" i="11"/>
  <c r="G42" i="11"/>
  <c r="J41" i="11"/>
  <c r="G41" i="11"/>
  <c r="J38" i="11"/>
  <c r="G38" i="11"/>
  <c r="J37" i="11"/>
  <c r="G37" i="11"/>
  <c r="J36" i="11"/>
  <c r="G36" i="11"/>
  <c r="J35" i="11"/>
  <c r="G35" i="11"/>
  <c r="J34" i="11"/>
  <c r="G34" i="11"/>
  <c r="J33" i="11"/>
  <c r="G33" i="11"/>
  <c r="J32" i="11"/>
  <c r="G32" i="11"/>
  <c r="J31" i="11"/>
  <c r="G31" i="11"/>
  <c r="J30" i="11"/>
  <c r="G30" i="11"/>
  <c r="J29" i="11"/>
  <c r="G29" i="11"/>
  <c r="J28" i="11"/>
  <c r="G28" i="11"/>
  <c r="J27" i="11"/>
  <c r="G27" i="11"/>
  <c r="J26" i="11"/>
  <c r="G26" i="11"/>
  <c r="J25" i="11"/>
  <c r="G25" i="11"/>
  <c r="J22" i="11"/>
  <c r="G22" i="11"/>
  <c r="J21" i="11"/>
  <c r="G21" i="11"/>
  <c r="J20" i="11"/>
  <c r="G20" i="11"/>
  <c r="J19" i="11"/>
  <c r="G19" i="11"/>
  <c r="J18" i="11"/>
  <c r="G18" i="11"/>
  <c r="J17" i="11"/>
  <c r="G17" i="11"/>
  <c r="J16" i="11"/>
  <c r="G16" i="11"/>
  <c r="J15" i="11"/>
  <c r="G15" i="11"/>
  <c r="J14" i="11"/>
  <c r="G14" i="11"/>
  <c r="J13" i="11"/>
  <c r="G13" i="11"/>
  <c r="J12" i="11"/>
  <c r="G12" i="11"/>
  <c r="J11" i="11"/>
  <c r="G11" i="11"/>
  <c r="J10" i="11"/>
  <c r="G10" i="11"/>
  <c r="J9" i="11"/>
  <c r="K9" i="11" s="1"/>
  <c r="K36" i="11" l="1"/>
  <c r="K80" i="11"/>
  <c r="K84" i="11"/>
  <c r="K90" i="11"/>
  <c r="K100" i="11"/>
  <c r="K106" i="11"/>
  <c r="K132" i="11"/>
  <c r="K20" i="11"/>
  <c r="K172" i="11"/>
  <c r="K176" i="11"/>
  <c r="K180" i="11"/>
  <c r="K186" i="11"/>
  <c r="K188" i="11"/>
  <c r="K192" i="11"/>
  <c r="K196" i="11"/>
  <c r="K178" i="11"/>
  <c r="K187" i="11"/>
  <c r="K194" i="11"/>
  <c r="K175" i="11"/>
  <c r="K179" i="11"/>
  <c r="K185" i="11"/>
  <c r="K191" i="11"/>
  <c r="K195" i="11"/>
  <c r="K173" i="11"/>
  <c r="K177" i="11"/>
  <c r="K18" i="11"/>
  <c r="K22" i="11"/>
  <c r="K144" i="11"/>
  <c r="K154" i="11"/>
  <c r="K27" i="11"/>
  <c r="K43" i="11"/>
  <c r="K78" i="11"/>
  <c r="K86" i="11"/>
  <c r="K102" i="11"/>
  <c r="K107" i="11"/>
  <c r="K15" i="11"/>
  <c r="K35" i="11"/>
  <c r="K41" i="11"/>
  <c r="K51" i="11"/>
  <c r="K57" i="11"/>
  <c r="K63" i="11"/>
  <c r="K79" i="11"/>
  <c r="K83" i="11"/>
  <c r="K89" i="11"/>
  <c r="K95" i="11"/>
  <c r="K105" i="11"/>
  <c r="K121" i="11"/>
  <c r="K127" i="11"/>
  <c r="K131" i="11"/>
  <c r="K137" i="11"/>
  <c r="K163" i="11"/>
  <c r="K13" i="11"/>
  <c r="K17" i="11"/>
  <c r="K21" i="11"/>
  <c r="K33" i="11"/>
  <c r="K65" i="11"/>
  <c r="K77" i="11"/>
  <c r="K81" i="11"/>
  <c r="K93" i="11"/>
  <c r="K97" i="11"/>
  <c r="K101" i="11"/>
  <c r="K113" i="11"/>
  <c r="K125" i="11"/>
  <c r="K133" i="11"/>
  <c r="K141" i="11"/>
  <c r="K161" i="11"/>
  <c r="K198" i="11"/>
  <c r="K197" i="11"/>
  <c r="K193" i="11"/>
  <c r="K190" i="11"/>
  <c r="K189" i="11"/>
  <c r="K182" i="11"/>
  <c r="K181" i="11"/>
  <c r="K174" i="11"/>
  <c r="K171" i="11"/>
  <c r="K170" i="11"/>
  <c r="K166" i="11"/>
  <c r="K165" i="11"/>
  <c r="K164" i="11"/>
  <c r="K162" i="11"/>
  <c r="K160" i="11"/>
  <c r="K159" i="11"/>
  <c r="K158" i="11"/>
  <c r="K157" i="11"/>
  <c r="K156" i="11"/>
  <c r="K155" i="11"/>
  <c r="K153" i="11"/>
  <c r="K150" i="11"/>
  <c r="K149" i="11"/>
  <c r="K148" i="11"/>
  <c r="K147" i="11"/>
  <c r="K146" i="11"/>
  <c r="K145" i="11"/>
  <c r="K143" i="11"/>
  <c r="K142" i="11"/>
  <c r="K140" i="11"/>
  <c r="K139" i="11"/>
  <c r="K138" i="11"/>
  <c r="K134" i="11"/>
  <c r="K130" i="11"/>
  <c r="K129" i="11"/>
  <c r="K128" i="11"/>
  <c r="K126" i="11"/>
  <c r="K124" i="11"/>
  <c r="K123" i="11"/>
  <c r="K122" i="11"/>
  <c r="K118" i="11"/>
  <c r="K117" i="11"/>
  <c r="K116" i="11"/>
  <c r="K115" i="11"/>
  <c r="K114" i="11"/>
  <c r="K112" i="11"/>
  <c r="K111" i="11"/>
  <c r="K110" i="11"/>
  <c r="K109" i="11"/>
  <c r="K108" i="11"/>
  <c r="K99" i="11"/>
  <c r="K98" i="11"/>
  <c r="K96" i="11"/>
  <c r="K94" i="11"/>
  <c r="K92" i="11"/>
  <c r="K91" i="11"/>
  <c r="K85" i="11"/>
  <c r="K82" i="11"/>
  <c r="K76" i="11"/>
  <c r="K75" i="11"/>
  <c r="K74" i="11"/>
  <c r="K73" i="11"/>
  <c r="K70" i="11"/>
  <c r="K69" i="11"/>
  <c r="K68" i="11"/>
  <c r="K67" i="11"/>
  <c r="K66" i="11"/>
  <c r="K64" i="11"/>
  <c r="K62" i="11"/>
  <c r="K61" i="11"/>
  <c r="K60" i="11"/>
  <c r="K59" i="11"/>
  <c r="K58" i="11"/>
  <c r="K54" i="11"/>
  <c r="K53" i="11"/>
  <c r="K52" i="11"/>
  <c r="K50" i="11"/>
  <c r="K49" i="11"/>
  <c r="K48" i="11"/>
  <c r="K47" i="11"/>
  <c r="K46" i="11"/>
  <c r="K45" i="11"/>
  <c r="K44" i="11"/>
  <c r="K42" i="11"/>
  <c r="K38" i="11"/>
  <c r="K37" i="11"/>
  <c r="K34" i="11"/>
  <c r="K32" i="11"/>
  <c r="K31" i="11"/>
  <c r="K30" i="11"/>
  <c r="K29" i="11"/>
  <c r="K28" i="11"/>
  <c r="K26" i="11"/>
  <c r="K25" i="11"/>
  <c r="K19" i="11"/>
  <c r="K16" i="11"/>
  <c r="K14" i="11"/>
  <c r="K12" i="11"/>
  <c r="K11" i="11"/>
  <c r="K10" i="11"/>
  <c r="K199" i="11" l="1"/>
  <c r="K183" i="11"/>
  <c r="K167" i="11"/>
  <c r="K151" i="11"/>
  <c r="K135" i="11"/>
  <c r="K119" i="11"/>
  <c r="K103" i="11"/>
  <c r="K87" i="11"/>
  <c r="K71" i="11"/>
  <c r="K55" i="11"/>
  <c r="K39" i="11"/>
  <c r="K23" i="11"/>
  <c r="K200" i="11" l="1"/>
  <c r="K199" i="7"/>
  <c r="H199" i="7"/>
  <c r="K183" i="7"/>
  <c r="H183" i="7"/>
  <c r="K167" i="7"/>
  <c r="H167" i="7"/>
  <c r="K151" i="7"/>
  <c r="H151" i="7"/>
  <c r="K135" i="7"/>
  <c r="H135" i="7"/>
  <c r="K119" i="7"/>
  <c r="H119" i="7"/>
  <c r="K103" i="7"/>
  <c r="H103" i="7"/>
  <c r="K87" i="7"/>
  <c r="H87" i="7"/>
  <c r="K71" i="7"/>
  <c r="H71" i="7"/>
  <c r="K55" i="7"/>
  <c r="H55" i="7"/>
  <c r="K39" i="7"/>
  <c r="H39" i="7"/>
  <c r="K23" i="7" l="1"/>
  <c r="K200" i="7" s="1"/>
  <c r="H23" i="7"/>
  <c r="H200" i="7" s="1"/>
</calcChain>
</file>

<file path=xl/sharedStrings.xml><?xml version="1.0" encoding="utf-8"?>
<sst xmlns="http://schemas.openxmlformats.org/spreadsheetml/2006/main" count="497" uniqueCount="63">
  <si>
    <t>（ｋＷ）</t>
    <phoneticPr fontId="1"/>
  </si>
  <si>
    <t>（円／ｋＷ・月）</t>
    <rPh sb="1" eb="2">
      <t>エン</t>
    </rPh>
    <rPh sb="6" eb="7">
      <t>ツキ</t>
    </rPh>
    <phoneticPr fontId="1"/>
  </si>
  <si>
    <t>（％）</t>
    <phoneticPr fontId="1"/>
  </si>
  <si>
    <t>（円）</t>
    <rPh sb="1" eb="2">
      <t>エン</t>
    </rPh>
    <phoneticPr fontId="1"/>
  </si>
  <si>
    <t>（ｋＷｈ）</t>
    <phoneticPr fontId="1"/>
  </si>
  <si>
    <t>（円／ｋＷｈ）</t>
    <rPh sb="1" eb="2">
      <t>エン</t>
    </rPh>
    <phoneticPr fontId="1"/>
  </si>
  <si>
    <t>第　　　　　回</t>
    <rPh sb="0" eb="1">
      <t>ダイ</t>
    </rPh>
    <rPh sb="6" eb="7">
      <t>カイ</t>
    </rPh>
    <phoneticPr fontId="2"/>
  </si>
  <si>
    <t>入札附属書（積算内訳）</t>
    <rPh sb="0" eb="2">
      <t>ニュウサツ</t>
    </rPh>
    <rPh sb="2" eb="5">
      <t>フゾクショ</t>
    </rPh>
    <rPh sb="6" eb="8">
      <t>セキサン</t>
    </rPh>
    <rPh sb="8" eb="10">
      <t>ウチワケ</t>
    </rPh>
    <phoneticPr fontId="1"/>
  </si>
  <si>
    <t>（税込）</t>
    <rPh sb="1" eb="2">
      <t>ゼイ</t>
    </rPh>
    <rPh sb="2" eb="3">
      <t>コミ</t>
    </rPh>
    <phoneticPr fontId="1"/>
  </si>
  <si>
    <t>予定使用　　　　　　電力量合計</t>
    <rPh sb="0" eb="2">
      <t>ヨテイ</t>
    </rPh>
    <rPh sb="2" eb="4">
      <t>シヨウ</t>
    </rPh>
    <rPh sb="10" eb="12">
      <t>デンリョク</t>
    </rPh>
    <rPh sb="12" eb="13">
      <t>リョウ</t>
    </rPh>
    <rPh sb="13" eb="15">
      <t>ゴウケイ</t>
    </rPh>
    <phoneticPr fontId="1"/>
  </si>
  <si>
    <t>年月</t>
    <rPh sb="0" eb="1">
      <t>ネン</t>
    </rPh>
    <rPh sb="1" eb="2">
      <t>ガツ</t>
    </rPh>
    <phoneticPr fontId="1"/>
  </si>
  <si>
    <t>毎月の基本料金の積算方法</t>
    <rPh sb="0" eb="2">
      <t>マイツキ</t>
    </rPh>
    <rPh sb="3" eb="5">
      <t>キホン</t>
    </rPh>
    <rPh sb="5" eb="7">
      <t>リョウキン</t>
    </rPh>
    <rPh sb="8" eb="10">
      <t>セキサン</t>
    </rPh>
    <rPh sb="10" eb="12">
      <t>ホウホウ</t>
    </rPh>
    <phoneticPr fontId="1"/>
  </si>
  <si>
    <t>毎月の電力量料金の積算方法</t>
    <rPh sb="0" eb="2">
      <t>マイツキ</t>
    </rPh>
    <rPh sb="3" eb="5">
      <t>デンリョク</t>
    </rPh>
    <rPh sb="5" eb="6">
      <t>リョウ</t>
    </rPh>
    <rPh sb="6" eb="8">
      <t>リョウキン</t>
    </rPh>
    <rPh sb="9" eb="11">
      <t>セキサン</t>
    </rPh>
    <rPh sb="11" eb="13">
      <t>ホウホウ</t>
    </rPh>
    <phoneticPr fontId="1"/>
  </si>
  <si>
    <t>基本料金</t>
    <rPh sb="0" eb="2">
      <t>キホン</t>
    </rPh>
    <rPh sb="2" eb="4">
      <t>リョウキン</t>
    </rPh>
    <phoneticPr fontId="1"/>
  </si>
  <si>
    <t>基本料金
単価</t>
    <rPh sb="0" eb="2">
      <t>キホン</t>
    </rPh>
    <rPh sb="2" eb="4">
      <t>リョウキン</t>
    </rPh>
    <rPh sb="5" eb="7">
      <t>タンカ</t>
    </rPh>
    <phoneticPr fontId="1"/>
  </si>
  <si>
    <t>電力量料金</t>
    <rPh sb="0" eb="2">
      <t>デンリョク</t>
    </rPh>
    <rPh sb="2" eb="3">
      <t>リョウ</t>
    </rPh>
    <rPh sb="3" eb="5">
      <t>リョウキン</t>
    </rPh>
    <phoneticPr fontId="1"/>
  </si>
  <si>
    <t>（円）</t>
    <rPh sb="1" eb="2">
      <t>エン</t>
    </rPh>
    <phoneticPr fontId="3"/>
  </si>
  <si>
    <t>※着色したセルに数値を入力すること。</t>
    <rPh sb="1" eb="3">
      <t>チャクショク</t>
    </rPh>
    <rPh sb="8" eb="10">
      <t>スウチ</t>
    </rPh>
    <rPh sb="11" eb="13">
      <t>ニュウリョク</t>
    </rPh>
    <phoneticPr fontId="1"/>
  </si>
  <si>
    <t>※積算方法には、計算式を記載すること。</t>
    <rPh sb="1" eb="3">
      <t>セキサン</t>
    </rPh>
    <rPh sb="3" eb="5">
      <t>ホウホウ</t>
    </rPh>
    <rPh sb="8" eb="11">
      <t>ケイサンシキ</t>
    </rPh>
    <rPh sb="12" eb="14">
      <t>キサイ</t>
    </rPh>
    <phoneticPr fontId="1"/>
  </si>
  <si>
    <t>力率
調整</t>
    <rPh sb="0" eb="2">
      <t>リキリツ</t>
    </rPh>
    <rPh sb="3" eb="5">
      <t>チョウセイ</t>
    </rPh>
    <phoneticPr fontId="1"/>
  </si>
  <si>
    <t>電力量料金
単価</t>
    <rPh sb="0" eb="2">
      <t>デンリョク</t>
    </rPh>
    <rPh sb="2" eb="3">
      <t>リョウ</t>
    </rPh>
    <rPh sb="3" eb="5">
      <t>リョウキン</t>
    </rPh>
    <rPh sb="6" eb="8">
      <t>タンカ</t>
    </rPh>
    <phoneticPr fontId="1"/>
  </si>
  <si>
    <t>番号</t>
    <rPh sb="0" eb="2">
      <t>バンゴウ</t>
    </rPh>
    <phoneticPr fontId="3"/>
  </si>
  <si>
    <t>対象施設名</t>
    <rPh sb="0" eb="2">
      <t>タイショウ</t>
    </rPh>
    <rPh sb="2" eb="4">
      <t>シセツ</t>
    </rPh>
    <rPh sb="4" eb="5">
      <t>メイ</t>
    </rPh>
    <phoneticPr fontId="3"/>
  </si>
  <si>
    <t>月間予定総額</t>
    <rPh sb="0" eb="1">
      <t>ツキ</t>
    </rPh>
    <phoneticPr fontId="8"/>
  </si>
  <si>
    <t>月間予定使用電力量</t>
  </si>
  <si>
    <t>倉敷公民館</t>
  </si>
  <si>
    <t>倉敷西公民館</t>
  </si>
  <si>
    <t>倉敷北公民館</t>
  </si>
  <si>
    <t>庄公民館</t>
    <rPh sb="0" eb="1">
      <t>ショウ</t>
    </rPh>
    <rPh sb="1" eb="4">
      <t>コウミンカン</t>
    </rPh>
    <phoneticPr fontId="1"/>
  </si>
  <si>
    <t>茶屋町公民館</t>
  </si>
  <si>
    <t>西阿知公民館</t>
  </si>
  <si>
    <t>水島公民館</t>
  </si>
  <si>
    <t>連島公民館</t>
  </si>
  <si>
    <t>郷内公民館</t>
    <rPh sb="0" eb="2">
      <t>ゴウナイ</t>
    </rPh>
    <rPh sb="2" eb="5">
      <t>コウミンカン</t>
    </rPh>
    <phoneticPr fontId="1"/>
  </si>
  <si>
    <t>玉島西公民館</t>
    <rPh sb="0" eb="3">
      <t>タマシマニシ</t>
    </rPh>
    <rPh sb="3" eb="6">
      <t>コウミンカン</t>
    </rPh>
    <phoneticPr fontId="1"/>
  </si>
  <si>
    <t>玉島北公民館</t>
    <rPh sb="0" eb="3">
      <t>タマシマキタ</t>
    </rPh>
    <rPh sb="3" eb="6">
      <t>コウミンカン</t>
    </rPh>
    <phoneticPr fontId="1"/>
  </si>
  <si>
    <t>玉島黒崎公民館</t>
    <rPh sb="0" eb="2">
      <t>タマシマ</t>
    </rPh>
    <rPh sb="2" eb="4">
      <t>クロサキ</t>
    </rPh>
    <rPh sb="4" eb="7">
      <t>コウミンカン</t>
    </rPh>
    <phoneticPr fontId="1"/>
  </si>
  <si>
    <t>真備公民館</t>
  </si>
  <si>
    <t>年間予定使用電力量</t>
    <rPh sb="0" eb="1">
      <t>ネン</t>
    </rPh>
    <phoneticPr fontId="1"/>
  </si>
  <si>
    <t>年間予定総額</t>
    <rPh sb="0" eb="1">
      <t>ネン</t>
    </rPh>
    <phoneticPr fontId="8"/>
  </si>
  <si>
    <t>契約
電力</t>
    <rPh sb="0" eb="2">
      <t>ケイヤク</t>
    </rPh>
    <rPh sb="3" eb="5">
      <t>デンリョク</t>
    </rPh>
    <phoneticPr fontId="1"/>
  </si>
  <si>
    <t>　合計〔（A)＋（B）〕に１円未満の端数があるときには、当該円未満を切り捨てること。</t>
    <rPh sb="1" eb="3">
      <t>ゴウケイ</t>
    </rPh>
    <rPh sb="14" eb="15">
      <t>エン</t>
    </rPh>
    <rPh sb="15" eb="17">
      <t>ミマン</t>
    </rPh>
    <rPh sb="18" eb="20">
      <t>ハスウ</t>
    </rPh>
    <rPh sb="28" eb="30">
      <t>トウガイ</t>
    </rPh>
    <rPh sb="30" eb="31">
      <t>エン</t>
    </rPh>
    <rPh sb="31" eb="33">
      <t>ミマン</t>
    </rPh>
    <rPh sb="34" eb="35">
      <t>キ</t>
    </rPh>
    <rPh sb="36" eb="37">
      <t>ス</t>
    </rPh>
    <phoneticPr fontId="1"/>
  </si>
  <si>
    <t>船穂公民館</t>
    <rPh sb="0" eb="2">
      <t>フナオ</t>
    </rPh>
    <rPh sb="2" eb="5">
      <t>コウミンカン</t>
    </rPh>
    <phoneticPr fontId="3"/>
  </si>
  <si>
    <t>（契約電力）×（基本料金単価）×｛（１８５－力率）/１００｝</t>
  </si>
  <si>
    <t>（使用電力量）×（電力量料金単価）</t>
  </si>
  <si>
    <t>小計
（Ａ）</t>
    <rPh sb="0" eb="2">
      <t>ショウケイ</t>
    </rPh>
    <phoneticPr fontId="1"/>
  </si>
  <si>
    <t>小計
（Ｂ）</t>
    <rPh sb="0" eb="2">
      <t>ショウケイ</t>
    </rPh>
    <phoneticPr fontId="1"/>
  </si>
  <si>
    <t>第　１　回</t>
    <rPh sb="0" eb="1">
      <t>ダイ</t>
    </rPh>
    <rPh sb="4" eb="5">
      <t>カイ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</si>
  <si>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</si>
  <si>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合計
（Ａ）＋（Ｂ）</t>
    <rPh sb="0" eb="2">
      <t>ゴウケイ</t>
    </rPh>
    <phoneticPr fontId="1"/>
  </si>
  <si>
    <t>令和４年
６月分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</si>
  <si>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令和４年
７月分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</si>
  <si>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令和４年
８月分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</si>
  <si>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令和４年
９月分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</si>
  <si>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令和４年
１０月分</t>
    <rPh sb="0" eb="2">
      <t>レイワ</t>
    </rPh>
    <rPh sb="3" eb="4">
      <t>ネン</t>
    </rPh>
    <rPh sb="7" eb="8">
      <t>ガツ</t>
    </rPh>
    <rPh sb="8" eb="9">
      <t>ブン</t>
    </rPh>
    <phoneticPr fontId="1"/>
  </si>
  <si>
    <t>令和４年
１１月分</t>
    <rPh sb="0" eb="2">
      <t>レイワ</t>
    </rPh>
    <rPh sb="3" eb="4">
      <t>ネン</t>
    </rPh>
    <rPh sb="7" eb="8">
      <t>ガツ</t>
    </rPh>
    <rPh sb="8" eb="9">
      <t>ブン</t>
    </rPh>
    <phoneticPr fontId="1"/>
  </si>
  <si>
    <t>令和４年
１２月分</t>
    <rPh sb="0" eb="2">
      <t>レイワ</t>
    </rPh>
    <rPh sb="3" eb="4">
      <t>ネン</t>
    </rPh>
    <rPh sb="7" eb="8">
      <t>ガツ</t>
    </rPh>
    <rPh sb="8" eb="9">
      <t>ブン</t>
    </rPh>
    <phoneticPr fontId="1"/>
  </si>
  <si>
    <t>令和５年
１月分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</si>
  <si>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令和５年
２月分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</si>
  <si>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令和５年
３月分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</si>
  <si>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令和５年
４月分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</si>
  <si>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令和５年
５月分</t>
    <rPh sb="0" eb="2">
      <t>レイワ</t>
    </rPh>
    <rPh sb="3" eb="4">
      <t>ネン</t>
    </rPh>
    <rPh sb="6" eb="7">
      <t>ガツ</t>
    </rPh>
    <rPh sb="7" eb="8">
      <t>ブン</t>
    </rPh>
    <phoneticPr fontId="1"/>
  </si>
  <si>
    <t>【件名：倉敷公民館ほか１３施設で使用する電気】</t>
    <rPh sb="1" eb="3">
      <t>ケンメイ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</si>
</sst>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);[Red]\(#,##0.00\)"/>
    <numFmt numFmtId="177" formatCode="#,##0_);[Red]\(#,##0\)"/>
    <numFmt numFmtId="178" formatCode="0_);[Red]\(0\)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0" fillId="0" borderId="0" xfId="0" applyBorder="1">
      <alignment vertical="center"/>
    </xf>
    <xf numFmtId="176" fontId="4" fillId="0" borderId="0" xfId="1" applyNumberFormat="1" applyFont="1">
      <alignment vertical="center"/>
    </xf>
    <xf numFmtId="176" fontId="4" fillId="0" borderId="0" xfId="1" applyNumberFormat="1" applyFont="1" applyBorder="1">
      <alignment vertical="center"/>
    </xf>
    <xf numFmtId="177" fontId="5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6" fillId="0" borderId="39" xfId="0" applyFont="1" applyBorder="1" applyAlignment="1" applyProtection="1"/>
    <xf numFmtId="0" fontId="0" fillId="0" borderId="46" xfId="0" applyBorder="1" applyAlignment="1" applyProtection="1">
      <alignment vertical="top" wrapText="1"/>
    </xf>
    <xf numFmtId="0" fontId="0" fillId="0" borderId="46" xfId="0" applyBorder="1" applyAlignment="1" applyProtection="1">
      <alignment vertical="top"/>
    </xf>
    <xf numFmtId="0" fontId="5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176" fontId="4" fillId="0" borderId="0" xfId="1" applyNumberFormat="1" applyFont="1" applyBorder="1" applyProtection="1">
      <alignment vertical="center"/>
    </xf>
    <xf numFmtId="0" fontId="0" fillId="0" borderId="0" xfId="0" applyBorder="1" applyAlignment="1" applyProtection="1">
      <alignment vertical="top"/>
    </xf>
    <xf numFmtId="176" fontId="6" fillId="0" borderId="0" xfId="1" applyNumberFormat="1" applyFont="1" applyBorder="1" applyAlignment="1" applyProtection="1">
      <alignment horizontal="center"/>
    </xf>
    <xf numFmtId="0" fontId="6" fillId="0" borderId="53" xfId="0" applyFont="1" applyBorder="1" applyAlignment="1" applyProtection="1"/>
    <xf numFmtId="0" fontId="0" fillId="0" borderId="51" xfId="0" applyBorder="1" applyAlignment="1" applyProtection="1">
      <alignment vertical="top" wrapText="1"/>
    </xf>
    <xf numFmtId="0" fontId="0" fillId="0" borderId="52" xfId="0" applyBorder="1" applyAlignment="1" applyProtection="1">
      <alignment horizontal="right" vertical="top"/>
    </xf>
    <xf numFmtId="0" fontId="5" fillId="0" borderId="22" xfId="0" applyFont="1" applyBorder="1" applyProtection="1">
      <alignment vertical="center"/>
    </xf>
    <xf numFmtId="0" fontId="5" fillId="0" borderId="53" xfId="0" applyFont="1" applyBorder="1" applyProtection="1">
      <alignment vertical="center"/>
    </xf>
    <xf numFmtId="0" fontId="5" fillId="0" borderId="39" xfId="0" applyFont="1" applyBorder="1" applyProtection="1">
      <alignment vertical="center"/>
    </xf>
    <xf numFmtId="0" fontId="0" fillId="0" borderId="39" xfId="0" applyBorder="1" applyProtection="1">
      <alignment vertical="center"/>
    </xf>
    <xf numFmtId="176" fontId="4" fillId="0" borderId="39" xfId="1" applyNumberFormat="1" applyFont="1" applyBorder="1" applyProtection="1">
      <alignment vertical="center"/>
    </xf>
    <xf numFmtId="176" fontId="4" fillId="0" borderId="54" xfId="1" applyNumberFormat="1" applyFont="1" applyBorder="1" applyProtection="1">
      <alignment vertical="center"/>
    </xf>
    <xf numFmtId="176" fontId="4" fillId="0" borderId="56" xfId="1" applyNumberFormat="1" applyFont="1" applyBorder="1" applyProtection="1">
      <alignment vertical="center"/>
    </xf>
    <xf numFmtId="0" fontId="6" fillId="0" borderId="54" xfId="0" applyFont="1" applyBorder="1" applyAlignment="1" applyProtection="1"/>
    <xf numFmtId="177" fontId="9" fillId="2" borderId="47" xfId="1" applyNumberFormat="1" applyFont="1" applyFill="1" applyBorder="1" applyProtection="1">
      <alignment vertical="center"/>
    </xf>
    <xf numFmtId="177" fontId="9" fillId="0" borderId="47" xfId="1" applyNumberFormat="1" applyFont="1" applyBorder="1" applyProtection="1">
      <alignment vertical="center"/>
    </xf>
    <xf numFmtId="176" fontId="4" fillId="0" borderId="0" xfId="1" applyNumberFormat="1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</xf>
    <xf numFmtId="176" fontId="5" fillId="0" borderId="0" xfId="1" applyNumberFormat="1" applyFont="1" applyProtection="1">
      <alignment vertical="center"/>
    </xf>
    <xf numFmtId="176" fontId="4" fillId="0" borderId="0" xfId="1" applyNumberFormat="1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38" fontId="5" fillId="0" borderId="0" xfId="1" applyFont="1" applyProtection="1">
      <alignment vertical="center"/>
    </xf>
    <xf numFmtId="0" fontId="6" fillId="0" borderId="42" xfId="0" applyFont="1" applyBorder="1" applyAlignment="1" applyProtection="1">
      <alignment horizontal="center" vertical="center"/>
    </xf>
    <xf numFmtId="176" fontId="6" fillId="0" borderId="43" xfId="1" applyNumberFormat="1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176" fontId="6" fillId="0" borderId="44" xfId="1" applyNumberFormat="1" applyFont="1" applyBorder="1" applyAlignment="1" applyProtection="1">
      <alignment horizontal="center" vertical="center"/>
    </xf>
    <xf numFmtId="176" fontId="6" fillId="0" borderId="37" xfId="1" applyNumberFormat="1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30" xfId="0" applyFont="1" applyBorder="1" applyProtection="1">
      <alignment vertical="center"/>
    </xf>
    <xf numFmtId="178" fontId="6" fillId="0" borderId="33" xfId="1" applyNumberFormat="1" applyFont="1" applyBorder="1" applyProtection="1">
      <alignment vertical="center"/>
    </xf>
    <xf numFmtId="38" fontId="6" fillId="2" borderId="1" xfId="1" applyFont="1" applyFill="1" applyBorder="1" applyAlignment="1" applyProtection="1">
      <alignment horizontal="center" vertical="center"/>
    </xf>
    <xf numFmtId="177" fontId="6" fillId="2" borderId="33" xfId="1" applyNumberFormat="1" applyFont="1" applyFill="1" applyBorder="1" applyProtection="1">
      <alignment vertical="center"/>
    </xf>
    <xf numFmtId="0" fontId="6" fillId="0" borderId="41" xfId="0" applyFont="1" applyBorder="1" applyAlignment="1" applyProtection="1">
      <alignment horizontal="right" vertical="center" wrapText="1"/>
    </xf>
    <xf numFmtId="0" fontId="6" fillId="0" borderId="31" xfId="0" applyFont="1" applyBorder="1" applyProtection="1">
      <alignment vertical="center"/>
    </xf>
    <xf numFmtId="178" fontId="6" fillId="0" borderId="55" xfId="1" applyNumberFormat="1" applyFont="1" applyBorder="1" applyProtection="1">
      <alignment vertical="center"/>
    </xf>
    <xf numFmtId="38" fontId="6" fillId="2" borderId="4" xfId="1" applyFont="1" applyFill="1" applyBorder="1" applyAlignment="1" applyProtection="1">
      <alignment horizontal="center" vertical="center"/>
    </xf>
    <xf numFmtId="177" fontId="6" fillId="2" borderId="55" xfId="1" applyNumberFormat="1" applyFont="1" applyFill="1" applyBorder="1" applyProtection="1">
      <alignment vertical="center"/>
    </xf>
    <xf numFmtId="0" fontId="6" fillId="0" borderId="32" xfId="0" applyFont="1" applyBorder="1" applyProtection="1">
      <alignment vertical="center"/>
    </xf>
    <xf numFmtId="0" fontId="6" fillId="0" borderId="29" xfId="0" applyFont="1" applyBorder="1" applyProtection="1">
      <alignment vertical="center"/>
    </xf>
    <xf numFmtId="178" fontId="6" fillId="0" borderId="69" xfId="1" applyNumberFormat="1" applyFont="1" applyBorder="1" applyProtection="1">
      <alignment vertical="center"/>
    </xf>
    <xf numFmtId="38" fontId="6" fillId="2" borderId="35" xfId="1" applyFont="1" applyFill="1" applyBorder="1" applyAlignment="1" applyProtection="1">
      <alignment horizontal="center" vertical="center"/>
    </xf>
    <xf numFmtId="177" fontId="6" fillId="2" borderId="69" xfId="1" applyNumberFormat="1" applyFont="1" applyFill="1" applyBorder="1" applyProtection="1">
      <alignment vertical="center"/>
    </xf>
    <xf numFmtId="0" fontId="6" fillId="0" borderId="62" xfId="0" applyFont="1" applyBorder="1" applyAlignment="1" applyProtection="1">
      <alignment horizontal="right" vertical="center" wrapText="1"/>
    </xf>
    <xf numFmtId="0" fontId="6" fillId="0" borderId="63" xfId="0" applyFont="1" applyBorder="1" applyProtection="1">
      <alignment vertical="center"/>
    </xf>
    <xf numFmtId="178" fontId="6" fillId="0" borderId="64" xfId="1" applyNumberFormat="1" applyFont="1" applyBorder="1" applyProtection="1">
      <alignment vertical="center"/>
    </xf>
    <xf numFmtId="38" fontId="6" fillId="2" borderId="62" xfId="1" applyFont="1" applyFill="1" applyBorder="1" applyAlignment="1" applyProtection="1">
      <alignment horizontal="center" vertical="center"/>
    </xf>
    <xf numFmtId="177" fontId="6" fillId="2" borderId="64" xfId="1" applyNumberFormat="1" applyFont="1" applyFill="1" applyBorder="1" applyProtection="1">
      <alignment vertical="center"/>
    </xf>
    <xf numFmtId="0" fontId="6" fillId="0" borderId="14" xfId="0" applyFont="1" applyBorder="1" applyAlignment="1" applyProtection="1"/>
    <xf numFmtId="0" fontId="6" fillId="0" borderId="26" xfId="0" applyFont="1" applyBorder="1" applyAlignment="1" applyProtection="1"/>
    <xf numFmtId="0" fontId="6" fillId="0" borderId="25" xfId="0" applyFont="1" applyBorder="1" applyAlignment="1" applyProtection="1"/>
    <xf numFmtId="177" fontId="6" fillId="0" borderId="24" xfId="1" applyNumberFormat="1" applyFont="1" applyBorder="1" applyProtection="1">
      <alignment vertical="center"/>
    </xf>
    <xf numFmtId="177" fontId="6" fillId="2" borderId="24" xfId="1" applyNumberFormat="1" applyFont="1" applyFill="1" applyBorder="1" applyProtection="1">
      <alignment vertical="center"/>
    </xf>
    <xf numFmtId="177" fontId="0" fillId="0" borderId="46" xfId="0" applyNumberFormat="1" applyBorder="1" applyAlignment="1" applyProtection="1">
      <alignment vertical="top"/>
    </xf>
    <xf numFmtId="177" fontId="6" fillId="2" borderId="2" xfId="1" applyNumberFormat="1" applyFont="1" applyFill="1" applyBorder="1" applyProtection="1">
      <alignment vertical="center"/>
    </xf>
    <xf numFmtId="177" fontId="6" fillId="2" borderId="5" xfId="1" applyNumberFormat="1" applyFont="1" applyFill="1" applyBorder="1" applyProtection="1">
      <alignment vertical="center"/>
    </xf>
    <xf numFmtId="177" fontId="6" fillId="2" borderId="0" xfId="1" applyNumberFormat="1" applyFont="1" applyFill="1" applyBorder="1" applyProtection="1">
      <alignment vertical="center"/>
    </xf>
    <xf numFmtId="177" fontId="6" fillId="2" borderId="68" xfId="1" applyNumberFormat="1" applyFont="1" applyFill="1" applyBorder="1" applyProtection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176" fontId="6" fillId="3" borderId="27" xfId="1" applyNumberFormat="1" applyFont="1" applyFill="1" applyBorder="1" applyAlignment="1" applyProtection="1">
      <alignment horizontal="right" vertical="center"/>
      <protection locked="0"/>
    </xf>
    <xf numFmtId="176" fontId="6" fillId="3" borderId="28" xfId="1" applyNumberFormat="1" applyFont="1" applyFill="1" applyBorder="1" applyAlignment="1" applyProtection="1">
      <alignment horizontal="right" vertical="center"/>
      <protection locked="0"/>
    </xf>
    <xf numFmtId="176" fontId="6" fillId="3" borderId="70" xfId="1" applyNumberFormat="1" applyFont="1" applyFill="1" applyBorder="1" applyAlignment="1" applyProtection="1">
      <alignment horizontal="right" vertical="center"/>
      <protection locked="0"/>
    </xf>
    <xf numFmtId="176" fontId="6" fillId="3" borderId="65" xfId="1" applyNumberFormat="1" applyFont="1" applyFill="1" applyBorder="1" applyAlignment="1" applyProtection="1">
      <alignment horizontal="right" vertical="center"/>
      <protection locked="0"/>
    </xf>
    <xf numFmtId="176" fontId="6" fillId="3" borderId="16" xfId="1" applyNumberFormat="1" applyFont="1" applyFill="1" applyBorder="1" applyAlignment="1" applyProtection="1">
      <alignment horizontal="right" vertical="center"/>
      <protection locked="0"/>
    </xf>
    <xf numFmtId="176" fontId="6" fillId="3" borderId="3" xfId="1" applyNumberFormat="1" applyFont="1" applyFill="1" applyBorder="1" applyAlignment="1" applyProtection="1">
      <alignment horizontal="right" vertical="center"/>
      <protection locked="0"/>
    </xf>
    <xf numFmtId="176" fontId="6" fillId="3" borderId="71" xfId="1" applyNumberFormat="1" applyFont="1" applyFill="1" applyBorder="1" applyAlignment="1" applyProtection="1">
      <alignment horizontal="right" vertical="center"/>
      <protection locked="0"/>
    </xf>
    <xf numFmtId="176" fontId="6" fillId="3" borderId="66" xfId="1" applyNumberFormat="1" applyFont="1" applyFill="1" applyBorder="1" applyAlignment="1" applyProtection="1">
      <alignment horizontal="right" vertical="center"/>
      <protection locked="0"/>
    </xf>
    <xf numFmtId="176" fontId="6" fillId="3" borderId="1" xfId="1" applyNumberFormat="1" applyFont="1" applyFill="1" applyBorder="1" applyAlignment="1" applyProtection="1">
      <alignment horizontal="right" vertical="center"/>
      <protection locked="0"/>
    </xf>
    <xf numFmtId="176" fontId="6" fillId="3" borderId="30" xfId="1" applyNumberFormat="1" applyFont="1" applyFill="1" applyBorder="1" applyAlignment="1" applyProtection="1">
      <alignment horizontal="right" vertical="center"/>
      <protection locked="0"/>
    </xf>
    <xf numFmtId="176" fontId="6" fillId="3" borderId="4" xfId="1" applyNumberFormat="1" applyFont="1" applyFill="1" applyBorder="1" applyAlignment="1" applyProtection="1">
      <alignment horizontal="right" vertical="center"/>
      <protection locked="0"/>
    </xf>
    <xf numFmtId="176" fontId="6" fillId="3" borderId="31" xfId="1" applyNumberFormat="1" applyFont="1" applyFill="1" applyBorder="1" applyAlignment="1" applyProtection="1">
      <alignment horizontal="right" vertical="center"/>
      <protection locked="0"/>
    </xf>
    <xf numFmtId="176" fontId="6" fillId="3" borderId="35" xfId="1" applyNumberFormat="1" applyFont="1" applyFill="1" applyBorder="1" applyAlignment="1" applyProtection="1">
      <alignment horizontal="right" vertical="center"/>
      <protection locked="0"/>
    </xf>
    <xf numFmtId="176" fontId="6" fillId="3" borderId="29" xfId="1" applyNumberFormat="1" applyFont="1" applyFill="1" applyBorder="1" applyAlignment="1" applyProtection="1">
      <alignment horizontal="right" vertical="center"/>
      <protection locked="0"/>
    </xf>
    <xf numFmtId="176" fontId="6" fillId="3" borderId="62" xfId="1" applyNumberFormat="1" applyFont="1" applyFill="1" applyBorder="1" applyAlignment="1" applyProtection="1">
      <alignment horizontal="right" vertical="center"/>
      <protection locked="0"/>
    </xf>
    <xf numFmtId="176" fontId="6" fillId="3" borderId="63" xfId="1" applyNumberFormat="1" applyFont="1" applyFill="1" applyBorder="1" applyAlignment="1" applyProtection="1">
      <alignment horizontal="right" vertical="center"/>
      <protection locked="0"/>
    </xf>
    <xf numFmtId="177" fontId="6" fillId="3" borderId="9" xfId="1" applyNumberFormat="1" applyFont="1" applyFill="1" applyBorder="1" applyAlignment="1" applyProtection="1">
      <alignment horizontal="right" vertical="center"/>
      <protection locked="0"/>
    </xf>
    <xf numFmtId="177" fontId="6" fillId="3" borderId="11" xfId="1" applyNumberFormat="1" applyFont="1" applyFill="1" applyBorder="1" applyAlignment="1" applyProtection="1">
      <alignment horizontal="right" vertical="center"/>
      <protection locked="0"/>
    </xf>
    <xf numFmtId="177" fontId="6" fillId="3" borderId="10" xfId="1" applyNumberFormat="1" applyFont="1" applyFill="1" applyBorder="1" applyAlignment="1" applyProtection="1">
      <alignment horizontal="right" vertical="center"/>
      <protection locked="0"/>
    </xf>
    <xf numFmtId="177" fontId="6" fillId="3" borderId="15" xfId="1" applyNumberFormat="1" applyFont="1" applyFill="1" applyBorder="1" applyAlignment="1" applyProtection="1">
      <alignment horizontal="right" vertical="center"/>
      <protection locked="0"/>
    </xf>
    <xf numFmtId="177" fontId="6" fillId="3" borderId="67" xfId="1" applyNumberFormat="1" applyFont="1" applyFill="1" applyBorder="1" applyAlignment="1" applyProtection="1">
      <alignment horizontal="right" vertical="center"/>
      <protection locked="0"/>
    </xf>
    <xf numFmtId="176" fontId="6" fillId="3" borderId="27" xfId="1" applyNumberFormat="1" applyFont="1" applyFill="1" applyBorder="1" applyProtection="1">
      <alignment vertical="center"/>
    </xf>
    <xf numFmtId="176" fontId="6" fillId="3" borderId="16" xfId="1" applyNumberFormat="1" applyFont="1" applyFill="1" applyBorder="1" applyProtection="1">
      <alignment vertical="center"/>
    </xf>
    <xf numFmtId="176" fontId="6" fillId="3" borderId="1" xfId="1" applyNumberFormat="1" applyFont="1" applyFill="1" applyBorder="1" applyProtection="1">
      <alignment vertical="center"/>
    </xf>
    <xf numFmtId="176" fontId="6" fillId="3" borderId="30" xfId="1" applyNumberFormat="1" applyFont="1" applyFill="1" applyBorder="1" applyProtection="1">
      <alignment vertical="center"/>
    </xf>
    <xf numFmtId="177" fontId="6" fillId="3" borderId="9" xfId="1" applyNumberFormat="1" applyFont="1" applyFill="1" applyBorder="1" applyProtection="1">
      <alignment vertical="center"/>
    </xf>
    <xf numFmtId="176" fontId="6" fillId="3" borderId="28" xfId="1" applyNumberFormat="1" applyFont="1" applyFill="1" applyBorder="1" applyProtection="1">
      <alignment vertical="center"/>
    </xf>
    <xf numFmtId="176" fontId="6" fillId="3" borderId="3" xfId="1" applyNumberFormat="1" applyFont="1" applyFill="1" applyBorder="1" applyProtection="1">
      <alignment vertical="center"/>
    </xf>
    <xf numFmtId="176" fontId="6" fillId="3" borderId="4" xfId="1" applyNumberFormat="1" applyFont="1" applyFill="1" applyBorder="1" applyProtection="1">
      <alignment vertical="center"/>
    </xf>
    <xf numFmtId="176" fontId="6" fillId="3" borderId="31" xfId="1" applyNumberFormat="1" applyFont="1" applyFill="1" applyBorder="1" applyProtection="1">
      <alignment vertical="center"/>
    </xf>
    <xf numFmtId="177" fontId="6" fillId="3" borderId="11" xfId="1" applyNumberFormat="1" applyFont="1" applyFill="1" applyBorder="1" applyProtection="1">
      <alignment vertical="center"/>
    </xf>
    <xf numFmtId="176" fontId="6" fillId="3" borderId="70" xfId="1" applyNumberFormat="1" applyFont="1" applyFill="1" applyBorder="1" applyProtection="1">
      <alignment vertical="center"/>
    </xf>
    <xf numFmtId="176" fontId="6" fillId="3" borderId="71" xfId="1" applyNumberFormat="1" applyFont="1" applyFill="1" applyBorder="1" applyProtection="1">
      <alignment vertical="center"/>
    </xf>
    <xf numFmtId="176" fontId="6" fillId="3" borderId="35" xfId="1" applyNumberFormat="1" applyFont="1" applyFill="1" applyBorder="1" applyProtection="1">
      <alignment vertical="center"/>
    </xf>
    <xf numFmtId="176" fontId="6" fillId="3" borderId="29" xfId="1" applyNumberFormat="1" applyFont="1" applyFill="1" applyBorder="1" applyProtection="1">
      <alignment vertical="center"/>
    </xf>
    <xf numFmtId="176" fontId="6" fillId="3" borderId="65" xfId="1" applyNumberFormat="1" applyFont="1" applyFill="1" applyBorder="1" applyProtection="1">
      <alignment vertical="center"/>
    </xf>
    <xf numFmtId="176" fontId="6" fillId="3" borderId="66" xfId="1" applyNumberFormat="1" applyFont="1" applyFill="1" applyBorder="1" applyProtection="1">
      <alignment vertical="center"/>
    </xf>
    <xf numFmtId="176" fontId="6" fillId="3" borderId="62" xfId="1" applyNumberFormat="1" applyFont="1" applyFill="1" applyBorder="1" applyProtection="1">
      <alignment vertical="center"/>
    </xf>
    <xf numFmtId="176" fontId="6" fillId="3" borderId="63" xfId="1" applyNumberFormat="1" applyFont="1" applyFill="1" applyBorder="1" applyProtection="1">
      <alignment vertical="center"/>
    </xf>
    <xf numFmtId="177" fontId="6" fillId="3" borderId="67" xfId="1" applyNumberFormat="1" applyFont="1" applyFill="1" applyBorder="1" applyProtection="1">
      <alignment vertical="center"/>
    </xf>
    <xf numFmtId="176" fontId="6" fillId="0" borderId="14" xfId="1" applyNumberFormat="1" applyFont="1" applyBorder="1" applyAlignment="1" applyProtection="1">
      <alignment horizontal="center" vertical="center"/>
    </xf>
    <xf numFmtId="176" fontId="6" fillId="0" borderId="25" xfId="1" applyNumberFormat="1" applyFont="1" applyBorder="1" applyAlignment="1" applyProtection="1">
      <alignment horizontal="center" vertical="center"/>
    </xf>
    <xf numFmtId="176" fontId="9" fillId="0" borderId="51" xfId="1" applyNumberFormat="1" applyFont="1" applyBorder="1" applyAlignment="1" applyProtection="1">
      <alignment horizontal="center" vertical="center"/>
    </xf>
    <xf numFmtId="176" fontId="9" fillId="0" borderId="52" xfId="1" applyNumberFormat="1" applyFont="1" applyBorder="1" applyAlignment="1" applyProtection="1">
      <alignment horizontal="center" vertical="center"/>
    </xf>
    <xf numFmtId="176" fontId="5" fillId="3" borderId="50" xfId="1" applyNumberFormat="1" applyFont="1" applyFill="1" applyBorder="1" applyAlignment="1" applyProtection="1">
      <alignment horizontal="center" vertical="center"/>
      <protection locked="0"/>
    </xf>
    <xf numFmtId="176" fontId="5" fillId="3" borderId="19" xfId="1" applyNumberFormat="1" applyFont="1" applyFill="1" applyBorder="1" applyAlignment="1" applyProtection="1">
      <alignment horizontal="center" vertical="center"/>
      <protection locked="0"/>
    </xf>
    <xf numFmtId="176" fontId="5" fillId="3" borderId="20" xfId="1" applyNumberFormat="1" applyFont="1" applyFill="1" applyBorder="1" applyAlignment="1" applyProtection="1">
      <alignment horizontal="center" vertical="center"/>
      <protection locked="0"/>
    </xf>
    <xf numFmtId="176" fontId="5" fillId="3" borderId="59" xfId="1" applyNumberFormat="1" applyFont="1" applyFill="1" applyBorder="1" applyAlignment="1" applyProtection="1">
      <alignment horizontal="center" vertical="center"/>
      <protection locked="0"/>
    </xf>
    <xf numFmtId="176" fontId="5" fillId="3" borderId="60" xfId="1" applyNumberFormat="1" applyFont="1" applyFill="1" applyBorder="1" applyAlignment="1" applyProtection="1">
      <alignment horizontal="center" vertical="center"/>
      <protection locked="0"/>
    </xf>
    <xf numFmtId="176" fontId="5" fillId="3" borderId="61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5" fillId="0" borderId="48" xfId="0" applyFont="1" applyBorder="1" applyAlignment="1" applyProtection="1">
      <alignment horizontal="left" vertical="center"/>
    </xf>
    <xf numFmtId="0" fontId="5" fillId="0" borderId="49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center" vertical="center" wrapText="1"/>
    </xf>
    <xf numFmtId="0" fontId="5" fillId="0" borderId="57" xfId="0" applyFont="1" applyBorder="1" applyAlignment="1" applyProtection="1">
      <alignment horizontal="left" vertical="center"/>
    </xf>
    <xf numFmtId="0" fontId="5" fillId="0" borderId="58" xfId="0" applyFont="1" applyBorder="1" applyAlignment="1" applyProtection="1">
      <alignment horizontal="left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0" fontId="9" fillId="0" borderId="5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 textRotation="255" wrapText="1"/>
    </xf>
    <xf numFmtId="0" fontId="6" fillId="0" borderId="34" xfId="0" applyFont="1" applyBorder="1" applyAlignment="1" applyProtection="1">
      <alignment horizontal="center" vertical="center" textRotation="255"/>
    </xf>
    <xf numFmtId="0" fontId="6" fillId="0" borderId="42" xfId="0" applyFont="1" applyBorder="1" applyAlignment="1" applyProtection="1">
      <alignment horizontal="center" vertical="center" textRotation="255"/>
    </xf>
    <xf numFmtId="0" fontId="6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176" fontId="6" fillId="0" borderId="7" xfId="1" applyNumberFormat="1" applyFont="1" applyBorder="1" applyAlignment="1" applyProtection="1">
      <alignment horizontal="center" vertical="center" wrapText="1"/>
    </xf>
    <xf numFmtId="176" fontId="6" fillId="0" borderId="35" xfId="1" applyNumberFormat="1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8" xfId="0" applyFont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  <protection locked="0"/>
    </xf>
    <xf numFmtId="0" fontId="6" fillId="0" borderId="45" xfId="0" applyFont="1" applyBorder="1" applyAlignment="1" applyProtection="1">
      <alignment horizontal="center" vertical="center" textRotation="255"/>
    </xf>
    <xf numFmtId="0" fontId="6" fillId="0" borderId="35" xfId="0" applyFont="1" applyBorder="1" applyAlignment="1" applyProtection="1">
      <alignment horizontal="center" vertical="center" textRotation="255"/>
    </xf>
    <xf numFmtId="0" fontId="6" fillId="0" borderId="44" xfId="0" applyFont="1" applyBorder="1" applyAlignment="1" applyProtection="1">
      <alignment horizontal="center" vertical="center" textRotation="255"/>
    </xf>
    <xf numFmtId="176" fontId="5" fillId="3" borderId="50" xfId="1" applyNumberFormat="1" applyFont="1" applyFill="1" applyBorder="1" applyAlignment="1" applyProtection="1">
      <alignment horizontal="left" vertical="center"/>
    </xf>
    <xf numFmtId="176" fontId="5" fillId="3" borderId="19" xfId="1" applyNumberFormat="1" applyFont="1" applyFill="1" applyBorder="1" applyAlignment="1" applyProtection="1">
      <alignment horizontal="left" vertical="center"/>
    </xf>
    <xf numFmtId="176" fontId="5" fillId="3" borderId="20" xfId="1" applyNumberFormat="1" applyFont="1" applyFill="1" applyBorder="1" applyAlignment="1" applyProtection="1">
      <alignment horizontal="left" vertical="center"/>
    </xf>
    <xf numFmtId="176" fontId="5" fillId="3" borderId="59" xfId="1" applyNumberFormat="1" applyFont="1" applyFill="1" applyBorder="1" applyAlignment="1" applyProtection="1">
      <alignment horizontal="left" vertical="center"/>
    </xf>
    <xf numFmtId="176" fontId="5" fillId="3" borderId="60" xfId="1" applyNumberFormat="1" applyFont="1" applyFill="1" applyBorder="1" applyAlignment="1" applyProtection="1">
      <alignment horizontal="left" vertical="center"/>
    </xf>
    <xf numFmtId="176" fontId="5" fillId="3" borderId="61" xfId="1" applyNumberFormat="1" applyFont="1" applyFill="1" applyBorder="1" applyAlignment="1" applyProtection="1">
      <alignment horizontal="left" vertical="center"/>
    </xf>
    <xf numFmtId="58" fontId="5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6600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2</xdr:col>
      <xdr:colOff>1287201</xdr:colOff>
      <xdr:row>1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7625" y="47625"/>
          <a:ext cx="2192076" cy="590550"/>
        </a:xfrm>
        <a:prstGeom prst="rect">
          <a:avLst/>
        </a:prstGeom>
        <a:solidFill>
          <a:srgbClr val="FFFF00"/>
        </a:solidFill>
        <a:ln w="25400" cap="flat" cmpd="sng" algn="ctr">
          <a:solidFill>
            <a:srgbClr val="FF3300"/>
          </a:solidFill>
          <a:prstDash val="solid"/>
        </a:ln>
        <a:effectLst/>
      </xdr:spPr>
      <xdr:txBody>
        <a:bodyPr vertOverflow="clip" horzOverflow="clip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06"/>
  <sheetViews>
    <sheetView showZeros="0" tabSelected="1" view="pageBreakPreview" zoomScaleNormal="100" zoomScaleSheetLayoutView="100" workbookViewId="0">
      <selection activeCell="J3" sqref="J3:K3"/>
    </sheetView>
  </sheetViews>
  <sheetFormatPr defaultRowHeight="13.5" x14ac:dyDescent="0.15"/>
  <cols>
    <col min="1" max="1" width="8.75" customWidth="1"/>
    <col min="2" max="2" width="3.75" customWidth="1"/>
    <col min="3" max="3" width="18.75" customWidth="1"/>
    <col min="4" max="4" width="7.375" customWidth="1"/>
    <col min="5" max="5" width="12.375" style="2" customWidth="1"/>
    <col min="6" max="6" width="7.5" customWidth="1"/>
    <col min="7" max="7" width="13.75" customWidth="1"/>
    <col min="8" max="8" width="11.25" customWidth="1"/>
    <col min="9" max="9" width="10" style="2" customWidth="1"/>
    <col min="10" max="10" width="12.5" style="2" customWidth="1"/>
    <col min="11" max="11" width="15.625" customWidth="1"/>
    <col min="12" max="12" width="3.125" customWidth="1"/>
    <col min="13" max="13" width="12.5" style="5" customWidth="1"/>
    <col min="14" max="14" width="12.5" customWidth="1"/>
    <col min="15" max="15" width="8.75" customWidth="1"/>
  </cols>
  <sheetData>
    <row r="1" spans="1:14" ht="36" customHeight="1" x14ac:dyDescent="0.15">
      <c r="A1" s="127" t="s">
        <v>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4" ht="15" customHeight="1" x14ac:dyDescent="0.15">
      <c r="A2" s="33"/>
      <c r="B2" s="33"/>
      <c r="C2" s="33"/>
      <c r="D2" s="33"/>
      <c r="E2" s="34"/>
      <c r="F2" s="33"/>
      <c r="G2" s="33"/>
      <c r="H2" s="33"/>
      <c r="I2" s="34"/>
      <c r="J2" s="35"/>
      <c r="K2" s="75" t="s">
        <v>6</v>
      </c>
    </row>
    <row r="3" spans="1:14" ht="15" customHeight="1" x14ac:dyDescent="0.15">
      <c r="A3" s="33"/>
      <c r="B3" s="33"/>
      <c r="C3" s="33"/>
      <c r="D3" s="33"/>
      <c r="E3" s="34"/>
      <c r="F3" s="33"/>
      <c r="G3" s="37"/>
      <c r="H3" s="33"/>
      <c r="I3" s="34"/>
      <c r="J3" s="160" t="s">
        <v>48</v>
      </c>
      <c r="K3" s="160"/>
    </row>
    <row r="4" spans="1:14" ht="22.5" customHeight="1" thickBot="1" x14ac:dyDescent="0.2">
      <c r="A4" s="33" t="s">
        <v>62</v>
      </c>
      <c r="B4" s="33"/>
      <c r="C4" s="33"/>
      <c r="D4" s="33"/>
      <c r="E4" s="34"/>
      <c r="F4" s="33"/>
      <c r="G4" s="33"/>
      <c r="H4" s="33"/>
      <c r="I4" s="34"/>
      <c r="J4" s="34"/>
      <c r="K4" s="36" t="s">
        <v>8</v>
      </c>
    </row>
    <row r="5" spans="1:14" ht="27" customHeight="1" x14ac:dyDescent="0.15">
      <c r="A5" s="137" t="s">
        <v>10</v>
      </c>
      <c r="B5" s="161" t="s">
        <v>21</v>
      </c>
      <c r="C5" s="157" t="s">
        <v>22</v>
      </c>
      <c r="D5" s="140" t="s">
        <v>13</v>
      </c>
      <c r="E5" s="141"/>
      <c r="F5" s="141"/>
      <c r="G5" s="142"/>
      <c r="H5" s="140" t="s">
        <v>15</v>
      </c>
      <c r="I5" s="141"/>
      <c r="J5" s="141"/>
      <c r="K5" s="155" t="s">
        <v>49</v>
      </c>
    </row>
    <row r="6" spans="1:14" ht="9" customHeight="1" x14ac:dyDescent="0.15">
      <c r="A6" s="138"/>
      <c r="B6" s="162"/>
      <c r="C6" s="158"/>
      <c r="D6" s="143" t="s">
        <v>40</v>
      </c>
      <c r="E6" s="145" t="s">
        <v>14</v>
      </c>
      <c r="F6" s="151" t="s">
        <v>19</v>
      </c>
      <c r="G6" s="149" t="s">
        <v>45</v>
      </c>
      <c r="H6" s="147" t="s">
        <v>9</v>
      </c>
      <c r="I6" s="145" t="s">
        <v>20</v>
      </c>
      <c r="J6" s="153" t="s">
        <v>46</v>
      </c>
      <c r="K6" s="156"/>
    </row>
    <row r="7" spans="1:14" ht="27" customHeight="1" x14ac:dyDescent="0.15">
      <c r="A7" s="138"/>
      <c r="B7" s="162"/>
      <c r="C7" s="158"/>
      <c r="D7" s="144"/>
      <c r="E7" s="146"/>
      <c r="F7" s="152"/>
      <c r="G7" s="150"/>
      <c r="H7" s="148"/>
      <c r="I7" s="146"/>
      <c r="J7" s="154"/>
      <c r="K7" s="156"/>
    </row>
    <row r="8" spans="1:14" ht="18" customHeight="1" thickBot="1" x14ac:dyDescent="0.2">
      <c r="A8" s="139"/>
      <c r="B8" s="163"/>
      <c r="C8" s="159"/>
      <c r="D8" s="38" t="s">
        <v>0</v>
      </c>
      <c r="E8" s="39" t="s">
        <v>1</v>
      </c>
      <c r="F8" s="40" t="s">
        <v>2</v>
      </c>
      <c r="G8" s="41" t="s">
        <v>3</v>
      </c>
      <c r="H8" s="40" t="s">
        <v>4</v>
      </c>
      <c r="I8" s="42" t="s">
        <v>5</v>
      </c>
      <c r="J8" s="43" t="s">
        <v>16</v>
      </c>
      <c r="K8" s="44" t="s">
        <v>3</v>
      </c>
      <c r="M8" s="6"/>
      <c r="N8" s="7"/>
    </row>
    <row r="9" spans="1:14" ht="18" customHeight="1" thickBot="1" x14ac:dyDescent="0.2">
      <c r="A9" s="130" t="s">
        <v>50</v>
      </c>
      <c r="B9" s="45">
        <v>1</v>
      </c>
      <c r="C9" s="46" t="s">
        <v>25</v>
      </c>
      <c r="D9" s="47">
        <v>151</v>
      </c>
      <c r="E9" s="77"/>
      <c r="F9" s="48">
        <v>100</v>
      </c>
      <c r="G9" s="81"/>
      <c r="H9" s="49">
        <v>4500</v>
      </c>
      <c r="I9" s="85"/>
      <c r="J9" s="86"/>
      <c r="K9" s="93"/>
      <c r="L9" s="4"/>
      <c r="N9" s="5"/>
    </row>
    <row r="10" spans="1:14" ht="18" customHeight="1" thickBot="1" x14ac:dyDescent="0.2">
      <c r="A10" s="130"/>
      <c r="B10" s="50">
        <v>2</v>
      </c>
      <c r="C10" s="51" t="s">
        <v>26</v>
      </c>
      <c r="D10" s="52">
        <v>31</v>
      </c>
      <c r="E10" s="78"/>
      <c r="F10" s="53">
        <v>100</v>
      </c>
      <c r="G10" s="82"/>
      <c r="H10" s="54">
        <v>1000</v>
      </c>
      <c r="I10" s="87"/>
      <c r="J10" s="88"/>
      <c r="K10" s="94"/>
      <c r="L10" s="4"/>
      <c r="N10" s="5"/>
    </row>
    <row r="11" spans="1:14" ht="18" customHeight="1" thickBot="1" x14ac:dyDescent="0.2">
      <c r="A11" s="130"/>
      <c r="B11" s="50">
        <v>3</v>
      </c>
      <c r="C11" s="51" t="s">
        <v>27</v>
      </c>
      <c r="D11" s="52">
        <v>23</v>
      </c>
      <c r="E11" s="78"/>
      <c r="F11" s="53">
        <v>100</v>
      </c>
      <c r="G11" s="82"/>
      <c r="H11" s="54">
        <v>1100</v>
      </c>
      <c r="I11" s="87"/>
      <c r="J11" s="88"/>
      <c r="K11" s="94"/>
      <c r="L11" s="4"/>
      <c r="N11" s="5"/>
    </row>
    <row r="12" spans="1:14" ht="18" customHeight="1" thickBot="1" x14ac:dyDescent="0.2">
      <c r="A12" s="130"/>
      <c r="B12" s="50">
        <v>4</v>
      </c>
      <c r="C12" s="51" t="s">
        <v>28</v>
      </c>
      <c r="D12" s="52">
        <v>34</v>
      </c>
      <c r="E12" s="78"/>
      <c r="F12" s="53">
        <v>100</v>
      </c>
      <c r="G12" s="82"/>
      <c r="H12" s="54">
        <v>1200</v>
      </c>
      <c r="I12" s="87"/>
      <c r="J12" s="88"/>
      <c r="K12" s="94"/>
      <c r="L12" s="4"/>
      <c r="N12" s="5"/>
    </row>
    <row r="13" spans="1:14" ht="18" customHeight="1" thickBot="1" x14ac:dyDescent="0.2">
      <c r="A13" s="130"/>
      <c r="B13" s="50">
        <v>5</v>
      </c>
      <c r="C13" s="51" t="s">
        <v>29</v>
      </c>
      <c r="D13" s="52">
        <v>62</v>
      </c>
      <c r="E13" s="78"/>
      <c r="F13" s="53">
        <v>100</v>
      </c>
      <c r="G13" s="82"/>
      <c r="H13" s="54">
        <v>3700</v>
      </c>
      <c r="I13" s="87"/>
      <c r="J13" s="88"/>
      <c r="K13" s="94"/>
      <c r="L13" s="4"/>
      <c r="N13" s="5"/>
    </row>
    <row r="14" spans="1:14" ht="18" customHeight="1" thickBot="1" x14ac:dyDescent="0.2">
      <c r="A14" s="130"/>
      <c r="B14" s="50">
        <v>6</v>
      </c>
      <c r="C14" s="51" t="s">
        <v>30</v>
      </c>
      <c r="D14" s="52">
        <v>33</v>
      </c>
      <c r="E14" s="78"/>
      <c r="F14" s="53">
        <v>100</v>
      </c>
      <c r="G14" s="82"/>
      <c r="H14" s="54">
        <v>1700</v>
      </c>
      <c r="I14" s="87"/>
      <c r="J14" s="88"/>
      <c r="K14" s="94"/>
      <c r="L14" s="4"/>
      <c r="N14" s="5"/>
    </row>
    <row r="15" spans="1:14" ht="18" customHeight="1" thickBot="1" x14ac:dyDescent="0.2">
      <c r="A15" s="130"/>
      <c r="B15" s="50">
        <v>7</v>
      </c>
      <c r="C15" s="51" t="s">
        <v>31</v>
      </c>
      <c r="D15" s="52">
        <v>126</v>
      </c>
      <c r="E15" s="78"/>
      <c r="F15" s="53">
        <v>100</v>
      </c>
      <c r="G15" s="82"/>
      <c r="H15" s="54">
        <v>8700</v>
      </c>
      <c r="I15" s="87"/>
      <c r="J15" s="88"/>
      <c r="K15" s="94"/>
      <c r="L15" s="4"/>
      <c r="N15" s="5"/>
    </row>
    <row r="16" spans="1:14" ht="18" customHeight="1" thickBot="1" x14ac:dyDescent="0.2">
      <c r="A16" s="130"/>
      <c r="B16" s="50">
        <v>8</v>
      </c>
      <c r="C16" s="51" t="s">
        <v>32</v>
      </c>
      <c r="D16" s="52">
        <v>36</v>
      </c>
      <c r="E16" s="78"/>
      <c r="F16" s="53">
        <v>100</v>
      </c>
      <c r="G16" s="82"/>
      <c r="H16" s="54">
        <v>3600</v>
      </c>
      <c r="I16" s="87"/>
      <c r="J16" s="88"/>
      <c r="K16" s="94"/>
      <c r="L16" s="4"/>
      <c r="N16" s="5"/>
    </row>
    <row r="17" spans="1:14" ht="18" customHeight="1" thickBot="1" x14ac:dyDescent="0.2">
      <c r="A17" s="130"/>
      <c r="B17" s="50">
        <v>9</v>
      </c>
      <c r="C17" s="55" t="s">
        <v>33</v>
      </c>
      <c r="D17" s="52">
        <v>38</v>
      </c>
      <c r="E17" s="78"/>
      <c r="F17" s="53">
        <v>100</v>
      </c>
      <c r="G17" s="82"/>
      <c r="H17" s="54">
        <v>1700</v>
      </c>
      <c r="I17" s="87"/>
      <c r="J17" s="88"/>
      <c r="K17" s="95"/>
      <c r="L17" s="4"/>
      <c r="N17" s="5"/>
    </row>
    <row r="18" spans="1:14" ht="18" customHeight="1" thickBot="1" x14ac:dyDescent="0.2">
      <c r="A18" s="130"/>
      <c r="B18" s="50">
        <v>10</v>
      </c>
      <c r="C18" s="51" t="s">
        <v>34</v>
      </c>
      <c r="D18" s="52">
        <v>33</v>
      </c>
      <c r="E18" s="78"/>
      <c r="F18" s="53">
        <v>100</v>
      </c>
      <c r="G18" s="82"/>
      <c r="H18" s="54">
        <v>1100</v>
      </c>
      <c r="I18" s="87"/>
      <c r="J18" s="88"/>
      <c r="K18" s="95"/>
      <c r="L18" s="4"/>
      <c r="N18" s="5"/>
    </row>
    <row r="19" spans="1:14" ht="18" customHeight="1" thickBot="1" x14ac:dyDescent="0.2">
      <c r="A19" s="130"/>
      <c r="B19" s="50">
        <v>11</v>
      </c>
      <c r="C19" s="51" t="s">
        <v>35</v>
      </c>
      <c r="D19" s="52">
        <v>26</v>
      </c>
      <c r="E19" s="78"/>
      <c r="F19" s="53">
        <v>100</v>
      </c>
      <c r="G19" s="82"/>
      <c r="H19" s="54">
        <v>1000</v>
      </c>
      <c r="I19" s="87"/>
      <c r="J19" s="88"/>
      <c r="K19" s="95"/>
      <c r="L19" s="4"/>
      <c r="N19" s="5"/>
    </row>
    <row r="20" spans="1:14" ht="18" customHeight="1" thickBot="1" x14ac:dyDescent="0.2">
      <c r="A20" s="130"/>
      <c r="B20" s="50">
        <v>12</v>
      </c>
      <c r="C20" s="51" t="s">
        <v>36</v>
      </c>
      <c r="D20" s="52">
        <v>25</v>
      </c>
      <c r="E20" s="78"/>
      <c r="F20" s="53">
        <v>100</v>
      </c>
      <c r="G20" s="82"/>
      <c r="H20" s="54">
        <v>1100</v>
      </c>
      <c r="I20" s="87"/>
      <c r="J20" s="88"/>
      <c r="K20" s="95"/>
      <c r="L20" s="4"/>
      <c r="N20" s="5"/>
    </row>
    <row r="21" spans="1:14" ht="18" customHeight="1" thickBot="1" x14ac:dyDescent="0.2">
      <c r="A21" s="130"/>
      <c r="B21" s="50">
        <v>13</v>
      </c>
      <c r="C21" s="56" t="s">
        <v>42</v>
      </c>
      <c r="D21" s="57">
        <v>145</v>
      </c>
      <c r="E21" s="79"/>
      <c r="F21" s="58">
        <v>100</v>
      </c>
      <c r="G21" s="83"/>
      <c r="H21" s="59">
        <v>8100</v>
      </c>
      <c r="I21" s="89"/>
      <c r="J21" s="90"/>
      <c r="K21" s="96"/>
      <c r="L21" s="4"/>
      <c r="N21" s="5"/>
    </row>
    <row r="22" spans="1:14" ht="18" customHeight="1" thickBot="1" x14ac:dyDescent="0.2">
      <c r="A22" s="130"/>
      <c r="B22" s="60">
        <v>14</v>
      </c>
      <c r="C22" s="61" t="s">
        <v>37</v>
      </c>
      <c r="D22" s="62">
        <v>35</v>
      </c>
      <c r="E22" s="80"/>
      <c r="F22" s="63">
        <v>100</v>
      </c>
      <c r="G22" s="84"/>
      <c r="H22" s="64">
        <v>1900</v>
      </c>
      <c r="I22" s="91"/>
      <c r="J22" s="92"/>
      <c r="K22" s="97"/>
      <c r="L22" s="4"/>
      <c r="N22" s="5"/>
    </row>
    <row r="23" spans="1:14" ht="27" customHeight="1" thickTop="1" thickBot="1" x14ac:dyDescent="0.2">
      <c r="A23" s="65"/>
      <c r="B23" s="66"/>
      <c r="C23" s="67"/>
      <c r="D23" s="133" t="s">
        <v>24</v>
      </c>
      <c r="E23" s="133"/>
      <c r="F23" s="133"/>
      <c r="G23" s="134"/>
      <c r="H23" s="68">
        <f>SUM(H9:H22)</f>
        <v>40400</v>
      </c>
      <c r="I23" s="117" t="s">
        <v>23</v>
      </c>
      <c r="J23" s="118"/>
      <c r="K23" s="69">
        <f>SUM(K9:K22)</f>
        <v>0</v>
      </c>
      <c r="L23" s="4"/>
    </row>
    <row r="24" spans="1:14" ht="22.5" customHeight="1" thickBot="1" x14ac:dyDescent="0.2">
      <c r="A24" s="19"/>
      <c r="B24" s="11"/>
      <c r="C24" s="12"/>
      <c r="D24" s="12"/>
      <c r="E24" s="12"/>
      <c r="F24" s="12"/>
      <c r="G24" s="12"/>
      <c r="H24" s="70"/>
      <c r="I24" s="12"/>
      <c r="J24" s="12"/>
      <c r="K24" s="20" t="s">
        <v>17</v>
      </c>
    </row>
    <row r="25" spans="1:14" ht="18" customHeight="1" thickBot="1" x14ac:dyDescent="0.2">
      <c r="A25" s="130" t="s">
        <v>51</v>
      </c>
      <c r="B25" s="45">
        <v>1</v>
      </c>
      <c r="C25" s="46" t="s">
        <v>25</v>
      </c>
      <c r="D25" s="47">
        <v>151</v>
      </c>
      <c r="E25" s="77"/>
      <c r="F25" s="48">
        <v>100</v>
      </c>
      <c r="G25" s="81"/>
      <c r="H25" s="71">
        <v>9100</v>
      </c>
      <c r="I25" s="85"/>
      <c r="J25" s="86"/>
      <c r="K25" s="93"/>
    </row>
    <row r="26" spans="1:14" ht="18" customHeight="1" thickBot="1" x14ac:dyDescent="0.2">
      <c r="A26" s="130"/>
      <c r="B26" s="50">
        <v>2</v>
      </c>
      <c r="C26" s="51" t="s">
        <v>26</v>
      </c>
      <c r="D26" s="52">
        <v>31</v>
      </c>
      <c r="E26" s="78"/>
      <c r="F26" s="53">
        <v>100</v>
      </c>
      <c r="G26" s="82"/>
      <c r="H26" s="72">
        <v>2200</v>
      </c>
      <c r="I26" s="87"/>
      <c r="J26" s="88"/>
      <c r="K26" s="94"/>
    </row>
    <row r="27" spans="1:14" ht="18" customHeight="1" thickBot="1" x14ac:dyDescent="0.2">
      <c r="A27" s="130"/>
      <c r="B27" s="50">
        <v>3</v>
      </c>
      <c r="C27" s="51" t="s">
        <v>27</v>
      </c>
      <c r="D27" s="52">
        <v>23</v>
      </c>
      <c r="E27" s="78"/>
      <c r="F27" s="53">
        <v>100</v>
      </c>
      <c r="G27" s="82"/>
      <c r="H27" s="72">
        <v>2000</v>
      </c>
      <c r="I27" s="87"/>
      <c r="J27" s="88"/>
      <c r="K27" s="94"/>
    </row>
    <row r="28" spans="1:14" ht="18" customHeight="1" thickBot="1" x14ac:dyDescent="0.2">
      <c r="A28" s="130"/>
      <c r="B28" s="50">
        <v>4</v>
      </c>
      <c r="C28" s="51" t="s">
        <v>28</v>
      </c>
      <c r="D28" s="52">
        <v>34</v>
      </c>
      <c r="E28" s="78"/>
      <c r="F28" s="53">
        <v>100</v>
      </c>
      <c r="G28" s="82"/>
      <c r="H28" s="72">
        <v>2800</v>
      </c>
      <c r="I28" s="87"/>
      <c r="J28" s="88"/>
      <c r="K28" s="94"/>
    </row>
    <row r="29" spans="1:14" ht="18" customHeight="1" thickBot="1" x14ac:dyDescent="0.2">
      <c r="A29" s="130"/>
      <c r="B29" s="50">
        <v>5</v>
      </c>
      <c r="C29" s="51" t="s">
        <v>29</v>
      </c>
      <c r="D29" s="52">
        <v>62</v>
      </c>
      <c r="E29" s="78"/>
      <c r="F29" s="53">
        <v>100</v>
      </c>
      <c r="G29" s="82"/>
      <c r="H29" s="72">
        <v>7100</v>
      </c>
      <c r="I29" s="87"/>
      <c r="J29" s="88"/>
      <c r="K29" s="94"/>
    </row>
    <row r="30" spans="1:14" ht="18" customHeight="1" thickBot="1" x14ac:dyDescent="0.2">
      <c r="A30" s="130"/>
      <c r="B30" s="50">
        <v>6</v>
      </c>
      <c r="C30" s="51" t="s">
        <v>30</v>
      </c>
      <c r="D30" s="52">
        <v>33</v>
      </c>
      <c r="E30" s="78"/>
      <c r="F30" s="53">
        <v>100</v>
      </c>
      <c r="G30" s="82"/>
      <c r="H30" s="72">
        <v>3400</v>
      </c>
      <c r="I30" s="87"/>
      <c r="J30" s="88"/>
      <c r="K30" s="94"/>
    </row>
    <row r="31" spans="1:14" ht="18" customHeight="1" thickBot="1" x14ac:dyDescent="0.2">
      <c r="A31" s="130"/>
      <c r="B31" s="50">
        <v>7</v>
      </c>
      <c r="C31" s="51" t="s">
        <v>31</v>
      </c>
      <c r="D31" s="52">
        <v>126</v>
      </c>
      <c r="E31" s="78"/>
      <c r="F31" s="53">
        <v>100</v>
      </c>
      <c r="G31" s="82"/>
      <c r="H31" s="72">
        <v>15500</v>
      </c>
      <c r="I31" s="87"/>
      <c r="J31" s="88"/>
      <c r="K31" s="94"/>
    </row>
    <row r="32" spans="1:14" ht="18" customHeight="1" thickBot="1" x14ac:dyDescent="0.2">
      <c r="A32" s="130"/>
      <c r="B32" s="50">
        <v>8</v>
      </c>
      <c r="C32" s="51" t="s">
        <v>32</v>
      </c>
      <c r="D32" s="52">
        <v>36</v>
      </c>
      <c r="E32" s="78"/>
      <c r="F32" s="53">
        <v>100</v>
      </c>
      <c r="G32" s="82"/>
      <c r="H32" s="72">
        <v>5300</v>
      </c>
      <c r="I32" s="87"/>
      <c r="J32" s="88"/>
      <c r="K32" s="94"/>
    </row>
    <row r="33" spans="1:11" ht="18" customHeight="1" thickBot="1" x14ac:dyDescent="0.2">
      <c r="A33" s="130"/>
      <c r="B33" s="50">
        <v>9</v>
      </c>
      <c r="C33" s="55" t="s">
        <v>33</v>
      </c>
      <c r="D33" s="52">
        <v>38</v>
      </c>
      <c r="E33" s="78"/>
      <c r="F33" s="53">
        <v>100</v>
      </c>
      <c r="G33" s="82"/>
      <c r="H33" s="72">
        <v>3600</v>
      </c>
      <c r="I33" s="87"/>
      <c r="J33" s="88"/>
      <c r="K33" s="95"/>
    </row>
    <row r="34" spans="1:11" ht="18" customHeight="1" thickBot="1" x14ac:dyDescent="0.2">
      <c r="A34" s="130"/>
      <c r="B34" s="50">
        <v>10</v>
      </c>
      <c r="C34" s="51" t="s">
        <v>34</v>
      </c>
      <c r="D34" s="52">
        <v>33</v>
      </c>
      <c r="E34" s="78"/>
      <c r="F34" s="53">
        <v>100</v>
      </c>
      <c r="G34" s="82"/>
      <c r="H34" s="72">
        <v>2500</v>
      </c>
      <c r="I34" s="87"/>
      <c r="J34" s="88"/>
      <c r="K34" s="95"/>
    </row>
    <row r="35" spans="1:11" ht="18" customHeight="1" thickBot="1" x14ac:dyDescent="0.2">
      <c r="A35" s="130"/>
      <c r="B35" s="50">
        <v>11</v>
      </c>
      <c r="C35" s="51" t="s">
        <v>35</v>
      </c>
      <c r="D35" s="52">
        <v>26</v>
      </c>
      <c r="E35" s="78"/>
      <c r="F35" s="53">
        <v>100</v>
      </c>
      <c r="G35" s="82"/>
      <c r="H35" s="72">
        <v>2100</v>
      </c>
      <c r="I35" s="87"/>
      <c r="J35" s="88"/>
      <c r="K35" s="95"/>
    </row>
    <row r="36" spans="1:11" ht="18" customHeight="1" thickBot="1" x14ac:dyDescent="0.2">
      <c r="A36" s="130"/>
      <c r="B36" s="50">
        <v>12</v>
      </c>
      <c r="C36" s="51" t="s">
        <v>36</v>
      </c>
      <c r="D36" s="52">
        <v>25</v>
      </c>
      <c r="E36" s="78"/>
      <c r="F36" s="53">
        <v>100</v>
      </c>
      <c r="G36" s="82"/>
      <c r="H36" s="72">
        <v>1600</v>
      </c>
      <c r="I36" s="87"/>
      <c r="J36" s="88"/>
      <c r="K36" s="95"/>
    </row>
    <row r="37" spans="1:11" ht="18" customHeight="1" thickBot="1" x14ac:dyDescent="0.2">
      <c r="A37" s="130"/>
      <c r="B37" s="50">
        <v>13</v>
      </c>
      <c r="C37" s="56" t="s">
        <v>42</v>
      </c>
      <c r="D37" s="57">
        <v>145</v>
      </c>
      <c r="E37" s="79"/>
      <c r="F37" s="58">
        <v>100</v>
      </c>
      <c r="G37" s="83"/>
      <c r="H37" s="73">
        <v>18000</v>
      </c>
      <c r="I37" s="89"/>
      <c r="J37" s="90"/>
      <c r="K37" s="96"/>
    </row>
    <row r="38" spans="1:11" ht="18" customHeight="1" thickBot="1" x14ac:dyDescent="0.2">
      <c r="A38" s="130"/>
      <c r="B38" s="60">
        <v>14</v>
      </c>
      <c r="C38" s="61" t="s">
        <v>37</v>
      </c>
      <c r="D38" s="62">
        <v>35</v>
      </c>
      <c r="E38" s="80"/>
      <c r="F38" s="63">
        <v>100</v>
      </c>
      <c r="G38" s="84"/>
      <c r="H38" s="74">
        <v>3300</v>
      </c>
      <c r="I38" s="91"/>
      <c r="J38" s="92"/>
      <c r="K38" s="97"/>
    </row>
    <row r="39" spans="1:11" ht="27" customHeight="1" thickTop="1" thickBot="1" x14ac:dyDescent="0.2">
      <c r="A39" s="65"/>
      <c r="B39" s="66"/>
      <c r="C39" s="67"/>
      <c r="D39" s="133" t="s">
        <v>24</v>
      </c>
      <c r="E39" s="133"/>
      <c r="F39" s="133"/>
      <c r="G39" s="134"/>
      <c r="H39" s="68">
        <f>SUM(H25:H38)</f>
        <v>78500</v>
      </c>
      <c r="I39" s="117" t="s">
        <v>23</v>
      </c>
      <c r="J39" s="118"/>
      <c r="K39" s="69">
        <f>SUM(K25:K38)</f>
        <v>0</v>
      </c>
    </row>
    <row r="40" spans="1:11" ht="22.5" customHeight="1" thickBot="1" x14ac:dyDescent="0.2">
      <c r="A40" s="19"/>
      <c r="B40" s="11"/>
      <c r="C40" s="12"/>
      <c r="D40" s="12"/>
      <c r="E40" s="12"/>
      <c r="F40" s="12"/>
      <c r="G40" s="12"/>
      <c r="H40" s="70"/>
      <c r="I40" s="12"/>
      <c r="J40" s="12"/>
      <c r="K40" s="20" t="s">
        <v>17</v>
      </c>
    </row>
    <row r="41" spans="1:11" ht="18" customHeight="1" thickBot="1" x14ac:dyDescent="0.2">
      <c r="A41" s="130" t="s">
        <v>52</v>
      </c>
      <c r="B41" s="45">
        <v>1</v>
      </c>
      <c r="C41" s="46" t="s">
        <v>25</v>
      </c>
      <c r="D41" s="47">
        <v>151</v>
      </c>
      <c r="E41" s="77"/>
      <c r="F41" s="48">
        <v>100</v>
      </c>
      <c r="G41" s="81"/>
      <c r="H41" s="71">
        <v>7800</v>
      </c>
      <c r="I41" s="85"/>
      <c r="J41" s="86"/>
      <c r="K41" s="93"/>
    </row>
    <row r="42" spans="1:11" ht="18" customHeight="1" thickBot="1" x14ac:dyDescent="0.2">
      <c r="A42" s="130"/>
      <c r="B42" s="50">
        <v>2</v>
      </c>
      <c r="C42" s="51" t="s">
        <v>26</v>
      </c>
      <c r="D42" s="52">
        <v>31</v>
      </c>
      <c r="E42" s="78"/>
      <c r="F42" s="53">
        <v>100</v>
      </c>
      <c r="G42" s="82"/>
      <c r="H42" s="72">
        <v>1800</v>
      </c>
      <c r="I42" s="87"/>
      <c r="J42" s="88"/>
      <c r="K42" s="94"/>
    </row>
    <row r="43" spans="1:11" ht="18" customHeight="1" thickBot="1" x14ac:dyDescent="0.2">
      <c r="A43" s="130"/>
      <c r="B43" s="50">
        <v>3</v>
      </c>
      <c r="C43" s="51" t="s">
        <v>27</v>
      </c>
      <c r="D43" s="52">
        <v>23</v>
      </c>
      <c r="E43" s="78"/>
      <c r="F43" s="53">
        <v>100</v>
      </c>
      <c r="G43" s="82"/>
      <c r="H43" s="72">
        <v>1500</v>
      </c>
      <c r="I43" s="87"/>
      <c r="J43" s="88"/>
      <c r="K43" s="94"/>
    </row>
    <row r="44" spans="1:11" ht="18" customHeight="1" thickBot="1" x14ac:dyDescent="0.2">
      <c r="A44" s="130"/>
      <c r="B44" s="50">
        <v>4</v>
      </c>
      <c r="C44" s="51" t="s">
        <v>28</v>
      </c>
      <c r="D44" s="52">
        <v>34</v>
      </c>
      <c r="E44" s="78"/>
      <c r="F44" s="53">
        <v>100</v>
      </c>
      <c r="G44" s="82"/>
      <c r="H44" s="72">
        <v>2000</v>
      </c>
      <c r="I44" s="87"/>
      <c r="J44" s="88"/>
      <c r="K44" s="94"/>
    </row>
    <row r="45" spans="1:11" ht="18" customHeight="1" thickBot="1" x14ac:dyDescent="0.2">
      <c r="A45" s="130"/>
      <c r="B45" s="50">
        <v>5</v>
      </c>
      <c r="C45" s="51" t="s">
        <v>29</v>
      </c>
      <c r="D45" s="52">
        <v>62</v>
      </c>
      <c r="E45" s="78"/>
      <c r="F45" s="53">
        <v>100</v>
      </c>
      <c r="G45" s="82"/>
      <c r="H45" s="72">
        <v>5900</v>
      </c>
      <c r="I45" s="87"/>
      <c r="J45" s="88"/>
      <c r="K45" s="94"/>
    </row>
    <row r="46" spans="1:11" ht="18" customHeight="1" thickBot="1" x14ac:dyDescent="0.2">
      <c r="A46" s="130"/>
      <c r="B46" s="50">
        <v>6</v>
      </c>
      <c r="C46" s="51" t="s">
        <v>30</v>
      </c>
      <c r="D46" s="52">
        <v>33</v>
      </c>
      <c r="E46" s="78"/>
      <c r="F46" s="53">
        <v>100</v>
      </c>
      <c r="G46" s="82"/>
      <c r="H46" s="72">
        <v>3000</v>
      </c>
      <c r="I46" s="87"/>
      <c r="J46" s="88"/>
      <c r="K46" s="94"/>
    </row>
    <row r="47" spans="1:11" ht="18" customHeight="1" thickBot="1" x14ac:dyDescent="0.2">
      <c r="A47" s="130"/>
      <c r="B47" s="50">
        <v>7</v>
      </c>
      <c r="C47" s="51" t="s">
        <v>31</v>
      </c>
      <c r="D47" s="52">
        <v>126</v>
      </c>
      <c r="E47" s="78"/>
      <c r="F47" s="53">
        <v>100</v>
      </c>
      <c r="G47" s="82"/>
      <c r="H47" s="72">
        <v>12500</v>
      </c>
      <c r="I47" s="87"/>
      <c r="J47" s="88"/>
      <c r="K47" s="94"/>
    </row>
    <row r="48" spans="1:11" ht="18" customHeight="1" thickBot="1" x14ac:dyDescent="0.2">
      <c r="A48" s="130"/>
      <c r="B48" s="50">
        <v>8</v>
      </c>
      <c r="C48" s="51" t="s">
        <v>32</v>
      </c>
      <c r="D48" s="52">
        <v>36</v>
      </c>
      <c r="E48" s="78"/>
      <c r="F48" s="53">
        <v>100</v>
      </c>
      <c r="G48" s="82"/>
      <c r="H48" s="72">
        <v>4600</v>
      </c>
      <c r="I48" s="87"/>
      <c r="J48" s="88"/>
      <c r="K48" s="94"/>
    </row>
    <row r="49" spans="1:26" ht="18" customHeight="1" thickBot="1" x14ac:dyDescent="0.2">
      <c r="A49" s="130"/>
      <c r="B49" s="50">
        <v>9</v>
      </c>
      <c r="C49" s="55" t="s">
        <v>33</v>
      </c>
      <c r="D49" s="52">
        <v>38</v>
      </c>
      <c r="E49" s="78"/>
      <c r="F49" s="53">
        <v>100</v>
      </c>
      <c r="G49" s="82"/>
      <c r="H49" s="72">
        <v>3600</v>
      </c>
      <c r="I49" s="87"/>
      <c r="J49" s="88"/>
      <c r="K49" s="95"/>
    </row>
    <row r="50" spans="1:26" ht="18" customHeight="1" thickBot="1" x14ac:dyDescent="0.2">
      <c r="A50" s="130"/>
      <c r="B50" s="50">
        <v>10</v>
      </c>
      <c r="C50" s="51" t="s">
        <v>34</v>
      </c>
      <c r="D50" s="52">
        <v>33</v>
      </c>
      <c r="E50" s="78"/>
      <c r="F50" s="53">
        <v>100</v>
      </c>
      <c r="G50" s="82"/>
      <c r="H50" s="72">
        <v>2200</v>
      </c>
      <c r="I50" s="87"/>
      <c r="J50" s="88"/>
      <c r="K50" s="95"/>
    </row>
    <row r="51" spans="1:26" ht="18" customHeight="1" thickBot="1" x14ac:dyDescent="0.2">
      <c r="A51" s="130"/>
      <c r="B51" s="50">
        <v>11</v>
      </c>
      <c r="C51" s="51" t="s">
        <v>35</v>
      </c>
      <c r="D51" s="52">
        <v>26</v>
      </c>
      <c r="E51" s="78"/>
      <c r="F51" s="53">
        <v>100</v>
      </c>
      <c r="G51" s="82"/>
      <c r="H51" s="72">
        <v>1700</v>
      </c>
      <c r="I51" s="87"/>
      <c r="J51" s="88"/>
      <c r="K51" s="95"/>
    </row>
    <row r="52" spans="1:26" ht="18" customHeight="1" thickBot="1" x14ac:dyDescent="0.2">
      <c r="A52" s="130"/>
      <c r="B52" s="50">
        <v>12</v>
      </c>
      <c r="C52" s="51" t="s">
        <v>36</v>
      </c>
      <c r="D52" s="52">
        <v>25</v>
      </c>
      <c r="E52" s="78"/>
      <c r="F52" s="53">
        <v>100</v>
      </c>
      <c r="G52" s="82"/>
      <c r="H52" s="72">
        <v>1500</v>
      </c>
      <c r="I52" s="87"/>
      <c r="J52" s="88"/>
      <c r="K52" s="95"/>
    </row>
    <row r="53" spans="1:26" ht="18" customHeight="1" thickBot="1" x14ac:dyDescent="0.2">
      <c r="A53" s="130"/>
      <c r="B53" s="50">
        <v>13</v>
      </c>
      <c r="C53" s="56" t="s">
        <v>42</v>
      </c>
      <c r="D53" s="57">
        <v>145</v>
      </c>
      <c r="E53" s="79"/>
      <c r="F53" s="58">
        <v>100</v>
      </c>
      <c r="G53" s="83"/>
      <c r="H53" s="73">
        <v>17700</v>
      </c>
      <c r="I53" s="89"/>
      <c r="J53" s="90"/>
      <c r="K53" s="96"/>
    </row>
    <row r="54" spans="1:26" ht="18" customHeight="1" thickBot="1" x14ac:dyDescent="0.2">
      <c r="A54" s="130"/>
      <c r="B54" s="60">
        <v>14</v>
      </c>
      <c r="C54" s="61" t="s">
        <v>37</v>
      </c>
      <c r="D54" s="62">
        <v>35</v>
      </c>
      <c r="E54" s="80"/>
      <c r="F54" s="63">
        <v>100</v>
      </c>
      <c r="G54" s="84"/>
      <c r="H54" s="74">
        <v>2900</v>
      </c>
      <c r="I54" s="91"/>
      <c r="J54" s="92"/>
      <c r="K54" s="97"/>
    </row>
    <row r="55" spans="1:26" ht="27" customHeight="1" thickTop="1" thickBot="1" x14ac:dyDescent="0.2">
      <c r="A55" s="65"/>
      <c r="B55" s="66"/>
      <c r="C55" s="67"/>
      <c r="D55" s="133" t="s">
        <v>24</v>
      </c>
      <c r="E55" s="133"/>
      <c r="F55" s="133"/>
      <c r="G55" s="134"/>
      <c r="H55" s="68">
        <f>SUM(H41:H54)</f>
        <v>68700</v>
      </c>
      <c r="I55" s="117" t="s">
        <v>23</v>
      </c>
      <c r="J55" s="118"/>
      <c r="K55" s="69">
        <f>SUM(K41:K54)</f>
        <v>0</v>
      </c>
    </row>
    <row r="56" spans="1:26" ht="22.5" customHeight="1" thickBot="1" x14ac:dyDescent="0.2">
      <c r="A56" s="19"/>
      <c r="B56" s="11"/>
      <c r="C56" s="12"/>
      <c r="D56" s="12"/>
      <c r="E56" s="12"/>
      <c r="F56" s="12"/>
      <c r="G56" s="12"/>
      <c r="H56" s="70"/>
      <c r="I56" s="12"/>
      <c r="J56" s="12"/>
      <c r="K56" s="20" t="s">
        <v>17</v>
      </c>
    </row>
    <row r="57" spans="1:26" ht="18" customHeight="1" thickBot="1" x14ac:dyDescent="0.2">
      <c r="A57" s="130" t="s">
        <v>53</v>
      </c>
      <c r="B57" s="45">
        <v>1</v>
      </c>
      <c r="C57" s="46" t="s">
        <v>25</v>
      </c>
      <c r="D57" s="47">
        <v>151</v>
      </c>
      <c r="E57" s="77"/>
      <c r="F57" s="48">
        <v>100</v>
      </c>
      <c r="G57" s="81"/>
      <c r="H57" s="71">
        <v>3900</v>
      </c>
      <c r="I57" s="85"/>
      <c r="J57" s="86"/>
      <c r="K57" s="93"/>
    </row>
    <row r="58" spans="1:26" ht="18" customHeight="1" thickBot="1" x14ac:dyDescent="0.2">
      <c r="A58" s="130"/>
      <c r="B58" s="50">
        <v>2</v>
      </c>
      <c r="C58" s="51" t="s">
        <v>26</v>
      </c>
      <c r="D58" s="52">
        <v>31</v>
      </c>
      <c r="E58" s="78"/>
      <c r="F58" s="53">
        <v>100</v>
      </c>
      <c r="G58" s="82"/>
      <c r="H58" s="72">
        <v>900</v>
      </c>
      <c r="I58" s="87"/>
      <c r="J58" s="88"/>
      <c r="K58" s="94"/>
    </row>
    <row r="59" spans="1:26" ht="18" customHeight="1" thickBot="1" x14ac:dyDescent="0.2">
      <c r="A59" s="130"/>
      <c r="B59" s="50">
        <v>3</v>
      </c>
      <c r="C59" s="51" t="s">
        <v>27</v>
      </c>
      <c r="D59" s="52">
        <v>23</v>
      </c>
      <c r="E59" s="78"/>
      <c r="F59" s="53">
        <v>100</v>
      </c>
      <c r="G59" s="82"/>
      <c r="H59" s="72">
        <v>900</v>
      </c>
      <c r="I59" s="87"/>
      <c r="J59" s="88"/>
      <c r="K59" s="94"/>
      <c r="M59" s="8"/>
      <c r="N59" s="8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6" ht="18" customHeight="1" thickBot="1" x14ac:dyDescent="0.2">
      <c r="A60" s="130"/>
      <c r="B60" s="50">
        <v>4</v>
      </c>
      <c r="C60" s="51" t="s">
        <v>28</v>
      </c>
      <c r="D60" s="52">
        <v>34</v>
      </c>
      <c r="E60" s="78"/>
      <c r="F60" s="53">
        <v>100</v>
      </c>
      <c r="G60" s="82"/>
      <c r="H60" s="72">
        <v>1100</v>
      </c>
      <c r="I60" s="87"/>
      <c r="J60" s="88"/>
      <c r="K60" s="94"/>
      <c r="Z60" s="3"/>
    </row>
    <row r="61" spans="1:26" ht="18" customHeight="1" thickBot="1" x14ac:dyDescent="0.2">
      <c r="A61" s="130"/>
      <c r="B61" s="50">
        <v>5</v>
      </c>
      <c r="C61" s="51" t="s">
        <v>29</v>
      </c>
      <c r="D61" s="52">
        <v>62</v>
      </c>
      <c r="E61" s="78"/>
      <c r="F61" s="53">
        <v>100</v>
      </c>
      <c r="G61" s="82"/>
      <c r="H61" s="72">
        <v>3400</v>
      </c>
      <c r="I61" s="87"/>
      <c r="J61" s="88"/>
      <c r="K61" s="94"/>
      <c r="Z61" s="3"/>
    </row>
    <row r="62" spans="1:26" ht="18" customHeight="1" thickBot="1" x14ac:dyDescent="0.2">
      <c r="A62" s="130"/>
      <c r="B62" s="50">
        <v>6</v>
      </c>
      <c r="C62" s="51" t="s">
        <v>30</v>
      </c>
      <c r="D62" s="52">
        <v>33</v>
      </c>
      <c r="E62" s="78"/>
      <c r="F62" s="53">
        <v>100</v>
      </c>
      <c r="G62" s="82"/>
      <c r="H62" s="72">
        <v>1600</v>
      </c>
      <c r="I62" s="87"/>
      <c r="J62" s="88"/>
      <c r="K62" s="94"/>
      <c r="Z62" s="3"/>
    </row>
    <row r="63" spans="1:26" ht="18" customHeight="1" thickBot="1" x14ac:dyDescent="0.2">
      <c r="A63" s="130"/>
      <c r="B63" s="50">
        <v>7</v>
      </c>
      <c r="C63" s="51" t="s">
        <v>31</v>
      </c>
      <c r="D63" s="52">
        <v>126</v>
      </c>
      <c r="E63" s="78"/>
      <c r="F63" s="53">
        <v>100</v>
      </c>
      <c r="G63" s="82"/>
      <c r="H63" s="72">
        <v>8000</v>
      </c>
      <c r="I63" s="87"/>
      <c r="J63" s="88"/>
      <c r="K63" s="94"/>
    </row>
    <row r="64" spans="1:26" ht="18" customHeight="1" thickBot="1" x14ac:dyDescent="0.2">
      <c r="A64" s="130"/>
      <c r="B64" s="50">
        <v>8</v>
      </c>
      <c r="C64" s="51" t="s">
        <v>32</v>
      </c>
      <c r="D64" s="52">
        <v>36</v>
      </c>
      <c r="E64" s="78"/>
      <c r="F64" s="53">
        <v>100</v>
      </c>
      <c r="G64" s="82"/>
      <c r="H64" s="72">
        <v>3300</v>
      </c>
      <c r="I64" s="87"/>
      <c r="J64" s="88"/>
      <c r="K64" s="94"/>
    </row>
    <row r="65" spans="1:11" ht="18" customHeight="1" thickBot="1" x14ac:dyDescent="0.2">
      <c r="A65" s="130"/>
      <c r="B65" s="50">
        <v>9</v>
      </c>
      <c r="C65" s="55" t="s">
        <v>33</v>
      </c>
      <c r="D65" s="52">
        <v>38</v>
      </c>
      <c r="E65" s="78"/>
      <c r="F65" s="53">
        <v>100</v>
      </c>
      <c r="G65" s="82"/>
      <c r="H65" s="72">
        <v>1700</v>
      </c>
      <c r="I65" s="87"/>
      <c r="J65" s="88"/>
      <c r="K65" s="95"/>
    </row>
    <row r="66" spans="1:11" ht="18" customHeight="1" thickBot="1" x14ac:dyDescent="0.2">
      <c r="A66" s="130"/>
      <c r="B66" s="50">
        <v>10</v>
      </c>
      <c r="C66" s="51" t="s">
        <v>34</v>
      </c>
      <c r="D66" s="52">
        <v>33</v>
      </c>
      <c r="E66" s="78"/>
      <c r="F66" s="53">
        <v>100</v>
      </c>
      <c r="G66" s="82"/>
      <c r="H66" s="72">
        <v>1000</v>
      </c>
      <c r="I66" s="87"/>
      <c r="J66" s="88"/>
      <c r="K66" s="95"/>
    </row>
    <row r="67" spans="1:11" ht="18" customHeight="1" thickBot="1" x14ac:dyDescent="0.2">
      <c r="A67" s="130"/>
      <c r="B67" s="50">
        <v>11</v>
      </c>
      <c r="C67" s="51" t="s">
        <v>35</v>
      </c>
      <c r="D67" s="52">
        <v>26</v>
      </c>
      <c r="E67" s="78"/>
      <c r="F67" s="53">
        <v>100</v>
      </c>
      <c r="G67" s="82"/>
      <c r="H67" s="72">
        <v>900</v>
      </c>
      <c r="I67" s="87"/>
      <c r="J67" s="88"/>
      <c r="K67" s="95"/>
    </row>
    <row r="68" spans="1:11" ht="18" customHeight="1" thickBot="1" x14ac:dyDescent="0.2">
      <c r="A68" s="130"/>
      <c r="B68" s="50">
        <v>12</v>
      </c>
      <c r="C68" s="51" t="s">
        <v>36</v>
      </c>
      <c r="D68" s="52">
        <v>25</v>
      </c>
      <c r="E68" s="78"/>
      <c r="F68" s="53">
        <v>100</v>
      </c>
      <c r="G68" s="82"/>
      <c r="H68" s="72">
        <v>1100</v>
      </c>
      <c r="I68" s="87"/>
      <c r="J68" s="88"/>
      <c r="K68" s="95"/>
    </row>
    <row r="69" spans="1:11" ht="18" customHeight="1" thickBot="1" x14ac:dyDescent="0.2">
      <c r="A69" s="130"/>
      <c r="B69" s="50">
        <v>13</v>
      </c>
      <c r="C69" s="56" t="s">
        <v>42</v>
      </c>
      <c r="D69" s="57">
        <v>145</v>
      </c>
      <c r="E69" s="79"/>
      <c r="F69" s="58">
        <v>100</v>
      </c>
      <c r="G69" s="83"/>
      <c r="H69" s="73">
        <v>8500</v>
      </c>
      <c r="I69" s="89"/>
      <c r="J69" s="90"/>
      <c r="K69" s="96"/>
    </row>
    <row r="70" spans="1:11" ht="18" customHeight="1" thickBot="1" x14ac:dyDescent="0.2">
      <c r="A70" s="130"/>
      <c r="B70" s="60">
        <v>14</v>
      </c>
      <c r="C70" s="61" t="s">
        <v>37</v>
      </c>
      <c r="D70" s="62">
        <v>35</v>
      </c>
      <c r="E70" s="80"/>
      <c r="F70" s="63">
        <v>100</v>
      </c>
      <c r="G70" s="84"/>
      <c r="H70" s="74">
        <v>1600</v>
      </c>
      <c r="I70" s="91"/>
      <c r="J70" s="92"/>
      <c r="K70" s="97"/>
    </row>
    <row r="71" spans="1:11" ht="27.75" customHeight="1" thickTop="1" thickBot="1" x14ac:dyDescent="0.2">
      <c r="A71" s="65"/>
      <c r="B71" s="66"/>
      <c r="C71" s="67"/>
      <c r="D71" s="133" t="s">
        <v>24</v>
      </c>
      <c r="E71" s="133"/>
      <c r="F71" s="133"/>
      <c r="G71" s="134"/>
      <c r="H71" s="68">
        <f>SUM(H57:H70)</f>
        <v>37900</v>
      </c>
      <c r="I71" s="117" t="s">
        <v>23</v>
      </c>
      <c r="J71" s="118"/>
      <c r="K71" s="69">
        <f>SUM(K57:K70)</f>
        <v>0</v>
      </c>
    </row>
    <row r="72" spans="1:11" ht="22.5" customHeight="1" thickBot="1" x14ac:dyDescent="0.2">
      <c r="A72" s="19"/>
      <c r="B72" s="11"/>
      <c r="C72" s="12"/>
      <c r="D72" s="12"/>
      <c r="E72" s="12"/>
      <c r="F72" s="12"/>
      <c r="G72" s="12"/>
      <c r="H72" s="70"/>
      <c r="I72" s="12"/>
      <c r="J72" s="12"/>
      <c r="K72" s="20" t="s">
        <v>17</v>
      </c>
    </row>
    <row r="73" spans="1:11" ht="18" customHeight="1" thickBot="1" x14ac:dyDescent="0.2">
      <c r="A73" s="130" t="s">
        <v>54</v>
      </c>
      <c r="B73" s="45">
        <v>1</v>
      </c>
      <c r="C73" s="46" t="s">
        <v>25</v>
      </c>
      <c r="D73" s="47">
        <v>151</v>
      </c>
      <c r="E73" s="77"/>
      <c r="F73" s="48">
        <v>100</v>
      </c>
      <c r="G73" s="81"/>
      <c r="H73" s="71">
        <v>6600</v>
      </c>
      <c r="I73" s="85"/>
      <c r="J73" s="86"/>
      <c r="K73" s="93"/>
    </row>
    <row r="74" spans="1:11" ht="18" customHeight="1" thickBot="1" x14ac:dyDescent="0.2">
      <c r="A74" s="130"/>
      <c r="B74" s="50">
        <v>2</v>
      </c>
      <c r="C74" s="51" t="s">
        <v>26</v>
      </c>
      <c r="D74" s="52">
        <v>31</v>
      </c>
      <c r="E74" s="78"/>
      <c r="F74" s="53">
        <v>100</v>
      </c>
      <c r="G74" s="82"/>
      <c r="H74" s="72">
        <v>1500</v>
      </c>
      <c r="I74" s="87"/>
      <c r="J74" s="88"/>
      <c r="K74" s="94"/>
    </row>
    <row r="75" spans="1:11" ht="18" customHeight="1" thickBot="1" x14ac:dyDescent="0.2">
      <c r="A75" s="130"/>
      <c r="B75" s="50">
        <v>3</v>
      </c>
      <c r="C75" s="51" t="s">
        <v>27</v>
      </c>
      <c r="D75" s="52">
        <v>23</v>
      </c>
      <c r="E75" s="78"/>
      <c r="F75" s="53">
        <v>100</v>
      </c>
      <c r="G75" s="82"/>
      <c r="H75" s="72">
        <v>1500</v>
      </c>
      <c r="I75" s="87"/>
      <c r="J75" s="88"/>
      <c r="K75" s="94"/>
    </row>
    <row r="76" spans="1:11" ht="18" customHeight="1" thickBot="1" x14ac:dyDescent="0.2">
      <c r="A76" s="130"/>
      <c r="B76" s="50">
        <v>4</v>
      </c>
      <c r="C76" s="51" t="s">
        <v>28</v>
      </c>
      <c r="D76" s="52">
        <v>34</v>
      </c>
      <c r="E76" s="78"/>
      <c r="F76" s="53">
        <v>100</v>
      </c>
      <c r="G76" s="82"/>
      <c r="H76" s="72">
        <v>1900</v>
      </c>
      <c r="I76" s="87"/>
      <c r="J76" s="88"/>
      <c r="K76" s="94"/>
    </row>
    <row r="77" spans="1:11" ht="18" customHeight="1" thickBot="1" x14ac:dyDescent="0.2">
      <c r="A77" s="130"/>
      <c r="B77" s="50">
        <v>5</v>
      </c>
      <c r="C77" s="51" t="s">
        <v>29</v>
      </c>
      <c r="D77" s="52">
        <v>62</v>
      </c>
      <c r="E77" s="78"/>
      <c r="F77" s="53">
        <v>100</v>
      </c>
      <c r="G77" s="82"/>
      <c r="H77" s="72">
        <v>4000</v>
      </c>
      <c r="I77" s="87"/>
      <c r="J77" s="88"/>
      <c r="K77" s="94"/>
    </row>
    <row r="78" spans="1:11" ht="18" customHeight="1" thickBot="1" x14ac:dyDescent="0.2">
      <c r="A78" s="130"/>
      <c r="B78" s="50">
        <v>6</v>
      </c>
      <c r="C78" s="51" t="s">
        <v>30</v>
      </c>
      <c r="D78" s="52">
        <v>33</v>
      </c>
      <c r="E78" s="78"/>
      <c r="F78" s="53">
        <v>100</v>
      </c>
      <c r="G78" s="82"/>
      <c r="H78" s="72">
        <v>2200</v>
      </c>
      <c r="I78" s="87"/>
      <c r="J78" s="88"/>
      <c r="K78" s="94"/>
    </row>
    <row r="79" spans="1:11" ht="18" customHeight="1" thickBot="1" x14ac:dyDescent="0.2">
      <c r="A79" s="130"/>
      <c r="B79" s="50">
        <v>7</v>
      </c>
      <c r="C79" s="51" t="s">
        <v>31</v>
      </c>
      <c r="D79" s="52">
        <v>126</v>
      </c>
      <c r="E79" s="78"/>
      <c r="F79" s="53">
        <v>100</v>
      </c>
      <c r="G79" s="82"/>
      <c r="H79" s="72">
        <v>9200</v>
      </c>
      <c r="I79" s="87"/>
      <c r="J79" s="88"/>
      <c r="K79" s="94"/>
    </row>
    <row r="80" spans="1:11" ht="18" customHeight="1" thickBot="1" x14ac:dyDescent="0.2">
      <c r="A80" s="130"/>
      <c r="B80" s="50">
        <v>8</v>
      </c>
      <c r="C80" s="51" t="s">
        <v>32</v>
      </c>
      <c r="D80" s="52">
        <v>36</v>
      </c>
      <c r="E80" s="78"/>
      <c r="F80" s="53">
        <v>100</v>
      </c>
      <c r="G80" s="82"/>
      <c r="H80" s="72">
        <v>4100</v>
      </c>
      <c r="I80" s="87"/>
      <c r="J80" s="88"/>
      <c r="K80" s="94"/>
    </row>
    <row r="81" spans="1:11" ht="18" customHeight="1" thickBot="1" x14ac:dyDescent="0.2">
      <c r="A81" s="130"/>
      <c r="B81" s="50">
        <v>9</v>
      </c>
      <c r="C81" s="55" t="s">
        <v>33</v>
      </c>
      <c r="D81" s="52">
        <v>38</v>
      </c>
      <c r="E81" s="78"/>
      <c r="F81" s="53">
        <v>100</v>
      </c>
      <c r="G81" s="82"/>
      <c r="H81" s="72">
        <v>2800</v>
      </c>
      <c r="I81" s="87"/>
      <c r="J81" s="88"/>
      <c r="K81" s="95"/>
    </row>
    <row r="82" spans="1:11" ht="18" customHeight="1" thickBot="1" x14ac:dyDescent="0.2">
      <c r="A82" s="130"/>
      <c r="B82" s="50">
        <v>10</v>
      </c>
      <c r="C82" s="51" t="s">
        <v>34</v>
      </c>
      <c r="D82" s="52">
        <v>33</v>
      </c>
      <c r="E82" s="78"/>
      <c r="F82" s="53">
        <v>100</v>
      </c>
      <c r="G82" s="82"/>
      <c r="H82" s="72">
        <v>1400</v>
      </c>
      <c r="I82" s="87"/>
      <c r="J82" s="88"/>
      <c r="K82" s="95"/>
    </row>
    <row r="83" spans="1:11" ht="18" customHeight="1" thickBot="1" x14ac:dyDescent="0.2">
      <c r="A83" s="130"/>
      <c r="B83" s="50">
        <v>11</v>
      </c>
      <c r="C83" s="51" t="s">
        <v>35</v>
      </c>
      <c r="D83" s="52">
        <v>26</v>
      </c>
      <c r="E83" s="78"/>
      <c r="F83" s="53">
        <v>100</v>
      </c>
      <c r="G83" s="82"/>
      <c r="H83" s="72">
        <v>1400</v>
      </c>
      <c r="I83" s="87"/>
      <c r="J83" s="88"/>
      <c r="K83" s="95"/>
    </row>
    <row r="84" spans="1:11" ht="18" customHeight="1" thickBot="1" x14ac:dyDescent="0.2">
      <c r="A84" s="130"/>
      <c r="B84" s="50">
        <v>12</v>
      </c>
      <c r="C84" s="51" t="s">
        <v>36</v>
      </c>
      <c r="D84" s="52">
        <v>25</v>
      </c>
      <c r="E84" s="78"/>
      <c r="F84" s="53">
        <v>100</v>
      </c>
      <c r="G84" s="82"/>
      <c r="H84" s="72">
        <v>1300</v>
      </c>
      <c r="I84" s="87"/>
      <c r="J84" s="88"/>
      <c r="K84" s="95"/>
    </row>
    <row r="85" spans="1:11" ht="18" customHeight="1" thickBot="1" x14ac:dyDescent="0.2">
      <c r="A85" s="130"/>
      <c r="B85" s="50">
        <v>13</v>
      </c>
      <c r="C85" s="56" t="s">
        <v>42</v>
      </c>
      <c r="D85" s="57">
        <v>145</v>
      </c>
      <c r="E85" s="79"/>
      <c r="F85" s="58">
        <v>100</v>
      </c>
      <c r="G85" s="83"/>
      <c r="H85" s="73">
        <v>12000</v>
      </c>
      <c r="I85" s="89"/>
      <c r="J85" s="90"/>
      <c r="K85" s="96"/>
    </row>
    <row r="86" spans="1:11" ht="18" customHeight="1" thickBot="1" x14ac:dyDescent="0.2">
      <c r="A86" s="130"/>
      <c r="B86" s="60">
        <v>14</v>
      </c>
      <c r="C86" s="61" t="s">
        <v>37</v>
      </c>
      <c r="D86" s="62">
        <v>35</v>
      </c>
      <c r="E86" s="80"/>
      <c r="F86" s="63">
        <v>100</v>
      </c>
      <c r="G86" s="84"/>
      <c r="H86" s="74">
        <v>2700</v>
      </c>
      <c r="I86" s="91"/>
      <c r="J86" s="92"/>
      <c r="K86" s="97"/>
    </row>
    <row r="87" spans="1:11" ht="27" customHeight="1" thickTop="1" thickBot="1" x14ac:dyDescent="0.2">
      <c r="A87" s="65"/>
      <c r="B87" s="66"/>
      <c r="C87" s="67"/>
      <c r="D87" s="133" t="s">
        <v>24</v>
      </c>
      <c r="E87" s="133"/>
      <c r="F87" s="133"/>
      <c r="G87" s="134"/>
      <c r="H87" s="68">
        <f>SUM(H73:H86)</f>
        <v>52600</v>
      </c>
      <c r="I87" s="117" t="s">
        <v>23</v>
      </c>
      <c r="J87" s="118"/>
      <c r="K87" s="69">
        <f>SUM(K73:K86)</f>
        <v>0</v>
      </c>
    </row>
    <row r="88" spans="1:11" ht="22.5" customHeight="1" thickBot="1" x14ac:dyDescent="0.2">
      <c r="A88" s="19"/>
      <c r="B88" s="11"/>
      <c r="C88" s="12"/>
      <c r="D88" s="12"/>
      <c r="E88" s="12"/>
      <c r="F88" s="12"/>
      <c r="G88" s="12"/>
      <c r="H88" s="70"/>
      <c r="I88" s="12"/>
      <c r="J88" s="12"/>
      <c r="K88" s="20" t="s">
        <v>17</v>
      </c>
    </row>
    <row r="89" spans="1:11" ht="18" customHeight="1" thickBot="1" x14ac:dyDescent="0.2">
      <c r="A89" s="130" t="s">
        <v>55</v>
      </c>
      <c r="B89" s="45">
        <v>1</v>
      </c>
      <c r="C89" s="46" t="s">
        <v>25</v>
      </c>
      <c r="D89" s="47">
        <v>151</v>
      </c>
      <c r="E89" s="77"/>
      <c r="F89" s="48">
        <v>100</v>
      </c>
      <c r="G89" s="81"/>
      <c r="H89" s="71">
        <v>4800</v>
      </c>
      <c r="I89" s="85"/>
      <c r="J89" s="86"/>
      <c r="K89" s="93"/>
    </row>
    <row r="90" spans="1:11" ht="18" customHeight="1" thickBot="1" x14ac:dyDescent="0.2">
      <c r="A90" s="130"/>
      <c r="B90" s="50">
        <v>2</v>
      </c>
      <c r="C90" s="51" t="s">
        <v>26</v>
      </c>
      <c r="D90" s="52">
        <v>31</v>
      </c>
      <c r="E90" s="78"/>
      <c r="F90" s="53">
        <v>100</v>
      </c>
      <c r="G90" s="82"/>
      <c r="H90" s="72">
        <v>1100</v>
      </c>
      <c r="I90" s="87"/>
      <c r="J90" s="88"/>
      <c r="K90" s="94"/>
    </row>
    <row r="91" spans="1:11" ht="18" customHeight="1" thickBot="1" x14ac:dyDescent="0.2">
      <c r="A91" s="130"/>
      <c r="B91" s="50">
        <v>3</v>
      </c>
      <c r="C91" s="51" t="s">
        <v>27</v>
      </c>
      <c r="D91" s="52">
        <v>23</v>
      </c>
      <c r="E91" s="78"/>
      <c r="F91" s="53">
        <v>100</v>
      </c>
      <c r="G91" s="82"/>
      <c r="H91" s="72">
        <v>1300</v>
      </c>
      <c r="I91" s="87"/>
      <c r="J91" s="88"/>
      <c r="K91" s="94"/>
    </row>
    <row r="92" spans="1:11" ht="18" customHeight="1" thickBot="1" x14ac:dyDescent="0.2">
      <c r="A92" s="130"/>
      <c r="B92" s="50">
        <v>4</v>
      </c>
      <c r="C92" s="51" t="s">
        <v>28</v>
      </c>
      <c r="D92" s="52">
        <v>34</v>
      </c>
      <c r="E92" s="78"/>
      <c r="F92" s="53">
        <v>100</v>
      </c>
      <c r="G92" s="82"/>
      <c r="H92" s="72">
        <v>1400</v>
      </c>
      <c r="I92" s="87"/>
      <c r="J92" s="88"/>
      <c r="K92" s="94"/>
    </row>
    <row r="93" spans="1:11" ht="18" customHeight="1" thickBot="1" x14ac:dyDescent="0.2">
      <c r="A93" s="130"/>
      <c r="B93" s="50">
        <v>5</v>
      </c>
      <c r="C93" s="51" t="s">
        <v>29</v>
      </c>
      <c r="D93" s="52">
        <v>62</v>
      </c>
      <c r="E93" s="78"/>
      <c r="F93" s="53">
        <v>100</v>
      </c>
      <c r="G93" s="82"/>
      <c r="H93" s="72">
        <v>3500</v>
      </c>
      <c r="I93" s="87"/>
      <c r="J93" s="88"/>
      <c r="K93" s="94"/>
    </row>
    <row r="94" spans="1:11" ht="18" customHeight="1" thickBot="1" x14ac:dyDescent="0.2">
      <c r="A94" s="130"/>
      <c r="B94" s="50">
        <v>6</v>
      </c>
      <c r="C94" s="51" t="s">
        <v>30</v>
      </c>
      <c r="D94" s="52">
        <v>33</v>
      </c>
      <c r="E94" s="78"/>
      <c r="F94" s="53">
        <v>100</v>
      </c>
      <c r="G94" s="82"/>
      <c r="H94" s="72">
        <v>1900</v>
      </c>
      <c r="I94" s="87"/>
      <c r="J94" s="88"/>
      <c r="K94" s="94"/>
    </row>
    <row r="95" spans="1:11" ht="18" customHeight="1" thickBot="1" x14ac:dyDescent="0.2">
      <c r="A95" s="130"/>
      <c r="B95" s="50">
        <v>7</v>
      </c>
      <c r="C95" s="51" t="s">
        <v>31</v>
      </c>
      <c r="D95" s="52">
        <v>126</v>
      </c>
      <c r="E95" s="78"/>
      <c r="F95" s="53">
        <v>100</v>
      </c>
      <c r="G95" s="82"/>
      <c r="H95" s="72">
        <v>6400</v>
      </c>
      <c r="I95" s="87"/>
      <c r="J95" s="88"/>
      <c r="K95" s="94"/>
    </row>
    <row r="96" spans="1:11" ht="18" customHeight="1" thickBot="1" x14ac:dyDescent="0.2">
      <c r="A96" s="130"/>
      <c r="B96" s="50">
        <v>8</v>
      </c>
      <c r="C96" s="51" t="s">
        <v>32</v>
      </c>
      <c r="D96" s="52">
        <v>36</v>
      </c>
      <c r="E96" s="78"/>
      <c r="F96" s="53">
        <v>100</v>
      </c>
      <c r="G96" s="82"/>
      <c r="H96" s="72">
        <v>3600</v>
      </c>
      <c r="I96" s="87"/>
      <c r="J96" s="88"/>
      <c r="K96" s="94"/>
    </row>
    <row r="97" spans="1:11" ht="18" customHeight="1" thickBot="1" x14ac:dyDescent="0.2">
      <c r="A97" s="130"/>
      <c r="B97" s="50">
        <v>9</v>
      </c>
      <c r="C97" s="55" t="s">
        <v>33</v>
      </c>
      <c r="D97" s="52">
        <v>38</v>
      </c>
      <c r="E97" s="78"/>
      <c r="F97" s="53">
        <v>100</v>
      </c>
      <c r="G97" s="82"/>
      <c r="H97" s="72">
        <v>2200</v>
      </c>
      <c r="I97" s="87"/>
      <c r="J97" s="88"/>
      <c r="K97" s="95"/>
    </row>
    <row r="98" spans="1:11" ht="18" customHeight="1" thickBot="1" x14ac:dyDescent="0.2">
      <c r="A98" s="130"/>
      <c r="B98" s="50">
        <v>10</v>
      </c>
      <c r="C98" s="51" t="s">
        <v>34</v>
      </c>
      <c r="D98" s="52">
        <v>33</v>
      </c>
      <c r="E98" s="78"/>
      <c r="F98" s="53">
        <v>100</v>
      </c>
      <c r="G98" s="82"/>
      <c r="H98" s="72">
        <v>1000</v>
      </c>
      <c r="I98" s="87"/>
      <c r="J98" s="88"/>
      <c r="K98" s="95"/>
    </row>
    <row r="99" spans="1:11" ht="18" customHeight="1" thickBot="1" x14ac:dyDescent="0.2">
      <c r="A99" s="130"/>
      <c r="B99" s="50">
        <v>11</v>
      </c>
      <c r="C99" s="51" t="s">
        <v>35</v>
      </c>
      <c r="D99" s="52">
        <v>26</v>
      </c>
      <c r="E99" s="78"/>
      <c r="F99" s="53">
        <v>100</v>
      </c>
      <c r="G99" s="82"/>
      <c r="H99" s="72">
        <v>1200</v>
      </c>
      <c r="I99" s="87"/>
      <c r="J99" s="88"/>
      <c r="K99" s="95"/>
    </row>
    <row r="100" spans="1:11" ht="18" customHeight="1" thickBot="1" x14ac:dyDescent="0.2">
      <c r="A100" s="130"/>
      <c r="B100" s="50">
        <v>12</v>
      </c>
      <c r="C100" s="51" t="s">
        <v>36</v>
      </c>
      <c r="D100" s="52">
        <v>25</v>
      </c>
      <c r="E100" s="78"/>
      <c r="F100" s="53">
        <v>100</v>
      </c>
      <c r="G100" s="82"/>
      <c r="H100" s="72">
        <v>1200</v>
      </c>
      <c r="I100" s="87"/>
      <c r="J100" s="88"/>
      <c r="K100" s="95"/>
    </row>
    <row r="101" spans="1:11" ht="18" customHeight="1" thickBot="1" x14ac:dyDescent="0.2">
      <c r="A101" s="130"/>
      <c r="B101" s="50">
        <v>13</v>
      </c>
      <c r="C101" s="56" t="s">
        <v>42</v>
      </c>
      <c r="D101" s="57">
        <v>145</v>
      </c>
      <c r="E101" s="79"/>
      <c r="F101" s="58">
        <v>100</v>
      </c>
      <c r="G101" s="83"/>
      <c r="H101" s="73">
        <v>7500</v>
      </c>
      <c r="I101" s="89"/>
      <c r="J101" s="90"/>
      <c r="K101" s="96"/>
    </row>
    <row r="102" spans="1:11" ht="18" customHeight="1" thickBot="1" x14ac:dyDescent="0.2">
      <c r="A102" s="130"/>
      <c r="B102" s="60">
        <v>14</v>
      </c>
      <c r="C102" s="61" t="s">
        <v>37</v>
      </c>
      <c r="D102" s="62">
        <v>35</v>
      </c>
      <c r="E102" s="80"/>
      <c r="F102" s="63">
        <v>100</v>
      </c>
      <c r="G102" s="84"/>
      <c r="H102" s="74">
        <v>2700</v>
      </c>
      <c r="I102" s="91"/>
      <c r="J102" s="92"/>
      <c r="K102" s="97"/>
    </row>
    <row r="103" spans="1:11" ht="27" customHeight="1" thickTop="1" thickBot="1" x14ac:dyDescent="0.2">
      <c r="A103" s="65"/>
      <c r="B103" s="66"/>
      <c r="C103" s="67"/>
      <c r="D103" s="133" t="s">
        <v>24</v>
      </c>
      <c r="E103" s="133"/>
      <c r="F103" s="133"/>
      <c r="G103" s="134"/>
      <c r="H103" s="68">
        <f>SUM(H89:H102)</f>
        <v>39800</v>
      </c>
      <c r="I103" s="117" t="s">
        <v>23</v>
      </c>
      <c r="J103" s="118"/>
      <c r="K103" s="69">
        <f>SUM(K89:K102)</f>
        <v>0</v>
      </c>
    </row>
    <row r="104" spans="1:11" ht="22.5" customHeight="1" thickBot="1" x14ac:dyDescent="0.2">
      <c r="A104" s="19"/>
      <c r="B104" s="11"/>
      <c r="C104" s="12"/>
      <c r="D104" s="12"/>
      <c r="E104" s="12"/>
      <c r="F104" s="12"/>
      <c r="G104" s="12"/>
      <c r="H104" s="70"/>
      <c r="I104" s="12"/>
      <c r="J104" s="12"/>
      <c r="K104" s="20" t="s">
        <v>17</v>
      </c>
    </row>
    <row r="105" spans="1:11" ht="18" customHeight="1" thickBot="1" x14ac:dyDescent="0.2">
      <c r="A105" s="130" t="s">
        <v>56</v>
      </c>
      <c r="B105" s="45">
        <v>1</v>
      </c>
      <c r="C105" s="46" t="s">
        <v>25</v>
      </c>
      <c r="D105" s="47">
        <v>151</v>
      </c>
      <c r="E105" s="77"/>
      <c r="F105" s="48">
        <v>100</v>
      </c>
      <c r="G105" s="81"/>
      <c r="H105" s="71">
        <v>12400</v>
      </c>
      <c r="I105" s="85"/>
      <c r="J105" s="86"/>
      <c r="K105" s="93"/>
    </row>
    <row r="106" spans="1:11" ht="18" customHeight="1" thickBot="1" x14ac:dyDescent="0.2">
      <c r="A106" s="130"/>
      <c r="B106" s="50">
        <v>2</v>
      </c>
      <c r="C106" s="51" t="s">
        <v>26</v>
      </c>
      <c r="D106" s="52">
        <v>31</v>
      </c>
      <c r="E106" s="78"/>
      <c r="F106" s="53">
        <v>100</v>
      </c>
      <c r="G106" s="82"/>
      <c r="H106" s="72">
        <v>1500</v>
      </c>
      <c r="I106" s="87"/>
      <c r="J106" s="88"/>
      <c r="K106" s="94"/>
    </row>
    <row r="107" spans="1:11" ht="18" customHeight="1" thickBot="1" x14ac:dyDescent="0.2">
      <c r="A107" s="130"/>
      <c r="B107" s="50">
        <v>3</v>
      </c>
      <c r="C107" s="51" t="s">
        <v>27</v>
      </c>
      <c r="D107" s="52">
        <v>23</v>
      </c>
      <c r="E107" s="78"/>
      <c r="F107" s="53">
        <v>100</v>
      </c>
      <c r="G107" s="82"/>
      <c r="H107" s="72">
        <v>1900</v>
      </c>
      <c r="I107" s="87"/>
      <c r="J107" s="88"/>
      <c r="K107" s="94"/>
    </row>
    <row r="108" spans="1:11" ht="18" customHeight="1" thickBot="1" x14ac:dyDescent="0.2">
      <c r="A108" s="130"/>
      <c r="B108" s="50">
        <v>4</v>
      </c>
      <c r="C108" s="51" t="s">
        <v>28</v>
      </c>
      <c r="D108" s="52">
        <v>34</v>
      </c>
      <c r="E108" s="78"/>
      <c r="F108" s="53">
        <v>100</v>
      </c>
      <c r="G108" s="82"/>
      <c r="H108" s="72">
        <v>2300</v>
      </c>
      <c r="I108" s="87"/>
      <c r="J108" s="88"/>
      <c r="K108" s="94"/>
    </row>
    <row r="109" spans="1:11" ht="18" customHeight="1" thickBot="1" x14ac:dyDescent="0.2">
      <c r="A109" s="130"/>
      <c r="B109" s="50">
        <v>5</v>
      </c>
      <c r="C109" s="51" t="s">
        <v>29</v>
      </c>
      <c r="D109" s="52">
        <v>62</v>
      </c>
      <c r="E109" s="78"/>
      <c r="F109" s="53">
        <v>100</v>
      </c>
      <c r="G109" s="82"/>
      <c r="H109" s="72">
        <v>6500</v>
      </c>
      <c r="I109" s="87"/>
      <c r="J109" s="88"/>
      <c r="K109" s="94"/>
    </row>
    <row r="110" spans="1:11" ht="18" customHeight="1" thickBot="1" x14ac:dyDescent="0.2">
      <c r="A110" s="130"/>
      <c r="B110" s="50">
        <v>6</v>
      </c>
      <c r="C110" s="51" t="s">
        <v>30</v>
      </c>
      <c r="D110" s="52">
        <v>33</v>
      </c>
      <c r="E110" s="78"/>
      <c r="F110" s="53">
        <v>100</v>
      </c>
      <c r="G110" s="82"/>
      <c r="H110" s="72">
        <v>3300</v>
      </c>
      <c r="I110" s="87"/>
      <c r="J110" s="88"/>
      <c r="K110" s="94"/>
    </row>
    <row r="111" spans="1:11" ht="18" customHeight="1" thickBot="1" x14ac:dyDescent="0.2">
      <c r="A111" s="130"/>
      <c r="B111" s="50">
        <v>7</v>
      </c>
      <c r="C111" s="51" t="s">
        <v>31</v>
      </c>
      <c r="D111" s="52">
        <v>126</v>
      </c>
      <c r="E111" s="78"/>
      <c r="F111" s="53">
        <v>100</v>
      </c>
      <c r="G111" s="82"/>
      <c r="H111" s="72">
        <v>11400</v>
      </c>
      <c r="I111" s="87"/>
      <c r="J111" s="88"/>
      <c r="K111" s="94"/>
    </row>
    <row r="112" spans="1:11" ht="18" customHeight="1" thickBot="1" x14ac:dyDescent="0.2">
      <c r="A112" s="130"/>
      <c r="B112" s="50">
        <v>8</v>
      </c>
      <c r="C112" s="51" t="s">
        <v>32</v>
      </c>
      <c r="D112" s="52">
        <v>36</v>
      </c>
      <c r="E112" s="78"/>
      <c r="F112" s="53">
        <v>100</v>
      </c>
      <c r="G112" s="82"/>
      <c r="H112" s="72">
        <v>4900</v>
      </c>
      <c r="I112" s="87"/>
      <c r="J112" s="88"/>
      <c r="K112" s="94"/>
    </row>
    <row r="113" spans="1:11" ht="18" customHeight="1" thickBot="1" x14ac:dyDescent="0.2">
      <c r="A113" s="130"/>
      <c r="B113" s="50">
        <v>9</v>
      </c>
      <c r="C113" s="55" t="s">
        <v>33</v>
      </c>
      <c r="D113" s="52">
        <v>38</v>
      </c>
      <c r="E113" s="78"/>
      <c r="F113" s="53">
        <v>100</v>
      </c>
      <c r="G113" s="82"/>
      <c r="H113" s="72">
        <v>3500</v>
      </c>
      <c r="I113" s="87"/>
      <c r="J113" s="88"/>
      <c r="K113" s="95"/>
    </row>
    <row r="114" spans="1:11" ht="18" customHeight="1" thickBot="1" x14ac:dyDescent="0.2">
      <c r="A114" s="130"/>
      <c r="B114" s="50">
        <v>10</v>
      </c>
      <c r="C114" s="51" t="s">
        <v>34</v>
      </c>
      <c r="D114" s="52">
        <v>33</v>
      </c>
      <c r="E114" s="78"/>
      <c r="F114" s="53">
        <v>100</v>
      </c>
      <c r="G114" s="82"/>
      <c r="H114" s="72">
        <v>1800</v>
      </c>
      <c r="I114" s="87"/>
      <c r="J114" s="88"/>
      <c r="K114" s="95"/>
    </row>
    <row r="115" spans="1:11" ht="18" customHeight="1" thickBot="1" x14ac:dyDescent="0.2">
      <c r="A115" s="130"/>
      <c r="B115" s="50">
        <v>11</v>
      </c>
      <c r="C115" s="51" t="s">
        <v>35</v>
      </c>
      <c r="D115" s="52">
        <v>26</v>
      </c>
      <c r="E115" s="78"/>
      <c r="F115" s="53">
        <v>100</v>
      </c>
      <c r="G115" s="82"/>
      <c r="H115" s="72">
        <v>1700</v>
      </c>
      <c r="I115" s="87"/>
      <c r="J115" s="88"/>
      <c r="K115" s="95"/>
    </row>
    <row r="116" spans="1:11" ht="18" customHeight="1" thickBot="1" x14ac:dyDescent="0.2">
      <c r="A116" s="130"/>
      <c r="B116" s="50">
        <v>12</v>
      </c>
      <c r="C116" s="51" t="s">
        <v>36</v>
      </c>
      <c r="D116" s="52">
        <v>25</v>
      </c>
      <c r="E116" s="78"/>
      <c r="F116" s="53">
        <v>100</v>
      </c>
      <c r="G116" s="82"/>
      <c r="H116" s="72">
        <v>1600</v>
      </c>
      <c r="I116" s="87"/>
      <c r="J116" s="88"/>
      <c r="K116" s="95"/>
    </row>
    <row r="117" spans="1:11" ht="18" customHeight="1" thickBot="1" x14ac:dyDescent="0.2">
      <c r="A117" s="130"/>
      <c r="B117" s="50">
        <v>13</v>
      </c>
      <c r="C117" s="56" t="s">
        <v>42</v>
      </c>
      <c r="D117" s="57">
        <v>145</v>
      </c>
      <c r="E117" s="79"/>
      <c r="F117" s="58">
        <v>100</v>
      </c>
      <c r="G117" s="83"/>
      <c r="H117" s="73">
        <v>16200</v>
      </c>
      <c r="I117" s="89"/>
      <c r="J117" s="90"/>
      <c r="K117" s="96"/>
    </row>
    <row r="118" spans="1:11" ht="18" customHeight="1" thickBot="1" x14ac:dyDescent="0.2">
      <c r="A118" s="130"/>
      <c r="B118" s="60">
        <v>14</v>
      </c>
      <c r="C118" s="61" t="s">
        <v>37</v>
      </c>
      <c r="D118" s="62">
        <v>35</v>
      </c>
      <c r="E118" s="80"/>
      <c r="F118" s="63">
        <v>100</v>
      </c>
      <c r="G118" s="84"/>
      <c r="H118" s="74">
        <v>3800</v>
      </c>
      <c r="I118" s="91"/>
      <c r="J118" s="92"/>
      <c r="K118" s="97"/>
    </row>
    <row r="119" spans="1:11" ht="27" customHeight="1" thickTop="1" thickBot="1" x14ac:dyDescent="0.2">
      <c r="A119" s="65"/>
      <c r="B119" s="66"/>
      <c r="C119" s="67"/>
      <c r="D119" s="133" t="s">
        <v>24</v>
      </c>
      <c r="E119" s="133"/>
      <c r="F119" s="133"/>
      <c r="G119" s="134"/>
      <c r="H119" s="68">
        <f>SUM(H105:H118)</f>
        <v>72800</v>
      </c>
      <c r="I119" s="117" t="s">
        <v>23</v>
      </c>
      <c r="J119" s="118"/>
      <c r="K119" s="69">
        <f>SUM(K105:K118)</f>
        <v>0</v>
      </c>
    </row>
    <row r="120" spans="1:11" ht="22.5" customHeight="1" thickBot="1" x14ac:dyDescent="0.2">
      <c r="A120" s="19"/>
      <c r="B120" s="11"/>
      <c r="C120" s="12"/>
      <c r="D120" s="12"/>
      <c r="E120" s="12"/>
      <c r="F120" s="12"/>
      <c r="G120" s="12"/>
      <c r="H120" s="70"/>
      <c r="I120" s="12"/>
      <c r="J120" s="12"/>
      <c r="K120" s="20" t="s">
        <v>17</v>
      </c>
    </row>
    <row r="121" spans="1:11" ht="18" customHeight="1" thickBot="1" x14ac:dyDescent="0.2">
      <c r="A121" s="130" t="s">
        <v>57</v>
      </c>
      <c r="B121" s="45">
        <v>1</v>
      </c>
      <c r="C121" s="46" t="s">
        <v>25</v>
      </c>
      <c r="D121" s="47">
        <v>151</v>
      </c>
      <c r="E121" s="77"/>
      <c r="F121" s="48">
        <v>100</v>
      </c>
      <c r="G121" s="81"/>
      <c r="H121" s="71">
        <v>10600</v>
      </c>
      <c r="I121" s="85"/>
      <c r="J121" s="86"/>
      <c r="K121" s="93"/>
    </row>
    <row r="122" spans="1:11" ht="18" customHeight="1" thickBot="1" x14ac:dyDescent="0.2">
      <c r="A122" s="130"/>
      <c r="B122" s="50">
        <v>2</v>
      </c>
      <c r="C122" s="51" t="s">
        <v>26</v>
      </c>
      <c r="D122" s="52">
        <v>31</v>
      </c>
      <c r="E122" s="78"/>
      <c r="F122" s="53">
        <v>100</v>
      </c>
      <c r="G122" s="82"/>
      <c r="H122" s="72">
        <v>1700</v>
      </c>
      <c r="I122" s="87"/>
      <c r="J122" s="88"/>
      <c r="K122" s="94"/>
    </row>
    <row r="123" spans="1:11" ht="18" customHeight="1" thickBot="1" x14ac:dyDescent="0.2">
      <c r="A123" s="130"/>
      <c r="B123" s="50">
        <v>3</v>
      </c>
      <c r="C123" s="51" t="s">
        <v>27</v>
      </c>
      <c r="D123" s="52">
        <v>23</v>
      </c>
      <c r="E123" s="78"/>
      <c r="F123" s="53">
        <v>100</v>
      </c>
      <c r="G123" s="82"/>
      <c r="H123" s="72">
        <v>2100</v>
      </c>
      <c r="I123" s="87"/>
      <c r="J123" s="88"/>
      <c r="K123" s="94"/>
    </row>
    <row r="124" spans="1:11" ht="18" customHeight="1" thickBot="1" x14ac:dyDescent="0.2">
      <c r="A124" s="130"/>
      <c r="B124" s="50">
        <v>4</v>
      </c>
      <c r="C124" s="51" t="s">
        <v>28</v>
      </c>
      <c r="D124" s="52">
        <v>34</v>
      </c>
      <c r="E124" s="78"/>
      <c r="F124" s="53">
        <v>100</v>
      </c>
      <c r="G124" s="82"/>
      <c r="H124" s="72">
        <v>2600</v>
      </c>
      <c r="I124" s="87"/>
      <c r="J124" s="88"/>
      <c r="K124" s="94"/>
    </row>
    <row r="125" spans="1:11" ht="18" customHeight="1" thickBot="1" x14ac:dyDescent="0.2">
      <c r="A125" s="130"/>
      <c r="B125" s="50">
        <v>5</v>
      </c>
      <c r="C125" s="51" t="s">
        <v>29</v>
      </c>
      <c r="D125" s="52">
        <v>62</v>
      </c>
      <c r="E125" s="78"/>
      <c r="F125" s="53">
        <v>100</v>
      </c>
      <c r="G125" s="82"/>
      <c r="H125" s="72">
        <v>6400</v>
      </c>
      <c r="I125" s="87"/>
      <c r="J125" s="88"/>
      <c r="K125" s="94"/>
    </row>
    <row r="126" spans="1:11" ht="18" customHeight="1" thickBot="1" x14ac:dyDescent="0.2">
      <c r="A126" s="130"/>
      <c r="B126" s="50">
        <v>6</v>
      </c>
      <c r="C126" s="51" t="s">
        <v>30</v>
      </c>
      <c r="D126" s="52">
        <v>33</v>
      </c>
      <c r="E126" s="78"/>
      <c r="F126" s="53">
        <v>100</v>
      </c>
      <c r="G126" s="82"/>
      <c r="H126" s="72">
        <v>3800</v>
      </c>
      <c r="I126" s="87"/>
      <c r="J126" s="88"/>
      <c r="K126" s="94"/>
    </row>
    <row r="127" spans="1:11" ht="18" customHeight="1" thickBot="1" x14ac:dyDescent="0.2">
      <c r="A127" s="130"/>
      <c r="B127" s="50">
        <v>7</v>
      </c>
      <c r="C127" s="51" t="s">
        <v>31</v>
      </c>
      <c r="D127" s="52">
        <v>126</v>
      </c>
      <c r="E127" s="78"/>
      <c r="F127" s="53">
        <v>100</v>
      </c>
      <c r="G127" s="82"/>
      <c r="H127" s="72">
        <v>11000</v>
      </c>
      <c r="I127" s="87"/>
      <c r="J127" s="88"/>
      <c r="K127" s="94"/>
    </row>
    <row r="128" spans="1:11" ht="18" customHeight="1" thickBot="1" x14ac:dyDescent="0.2">
      <c r="A128" s="130"/>
      <c r="B128" s="50">
        <v>8</v>
      </c>
      <c r="C128" s="51" t="s">
        <v>32</v>
      </c>
      <c r="D128" s="52">
        <v>36</v>
      </c>
      <c r="E128" s="78"/>
      <c r="F128" s="53">
        <v>100</v>
      </c>
      <c r="G128" s="82"/>
      <c r="H128" s="72">
        <v>5800</v>
      </c>
      <c r="I128" s="87"/>
      <c r="J128" s="88"/>
      <c r="K128" s="94"/>
    </row>
    <row r="129" spans="1:11" ht="18" customHeight="1" thickBot="1" x14ac:dyDescent="0.2">
      <c r="A129" s="130"/>
      <c r="B129" s="50">
        <v>9</v>
      </c>
      <c r="C129" s="55" t="s">
        <v>33</v>
      </c>
      <c r="D129" s="52">
        <v>38</v>
      </c>
      <c r="E129" s="78"/>
      <c r="F129" s="53">
        <v>100</v>
      </c>
      <c r="G129" s="82"/>
      <c r="H129" s="72">
        <v>4400</v>
      </c>
      <c r="I129" s="87"/>
      <c r="J129" s="88"/>
      <c r="K129" s="95"/>
    </row>
    <row r="130" spans="1:11" ht="18" customHeight="1" thickBot="1" x14ac:dyDescent="0.2">
      <c r="A130" s="130"/>
      <c r="B130" s="50">
        <v>10</v>
      </c>
      <c r="C130" s="51" t="s">
        <v>34</v>
      </c>
      <c r="D130" s="52">
        <v>33</v>
      </c>
      <c r="E130" s="78"/>
      <c r="F130" s="53">
        <v>100</v>
      </c>
      <c r="G130" s="82"/>
      <c r="H130" s="72">
        <v>2100</v>
      </c>
      <c r="I130" s="87"/>
      <c r="J130" s="88"/>
      <c r="K130" s="95"/>
    </row>
    <row r="131" spans="1:11" ht="18" customHeight="1" thickBot="1" x14ac:dyDescent="0.2">
      <c r="A131" s="130"/>
      <c r="B131" s="50">
        <v>11</v>
      </c>
      <c r="C131" s="51" t="s">
        <v>35</v>
      </c>
      <c r="D131" s="52">
        <v>26</v>
      </c>
      <c r="E131" s="78"/>
      <c r="F131" s="53">
        <v>100</v>
      </c>
      <c r="G131" s="82"/>
      <c r="H131" s="72">
        <v>2000</v>
      </c>
      <c r="I131" s="87"/>
      <c r="J131" s="88"/>
      <c r="K131" s="95"/>
    </row>
    <row r="132" spans="1:11" ht="18" customHeight="1" thickBot="1" x14ac:dyDescent="0.2">
      <c r="A132" s="130"/>
      <c r="B132" s="50">
        <v>12</v>
      </c>
      <c r="C132" s="51" t="s">
        <v>36</v>
      </c>
      <c r="D132" s="52">
        <v>25</v>
      </c>
      <c r="E132" s="78"/>
      <c r="F132" s="53">
        <v>100</v>
      </c>
      <c r="G132" s="82"/>
      <c r="H132" s="72">
        <v>1800</v>
      </c>
      <c r="I132" s="87"/>
      <c r="J132" s="88"/>
      <c r="K132" s="95"/>
    </row>
    <row r="133" spans="1:11" ht="18" customHeight="1" thickBot="1" x14ac:dyDescent="0.2">
      <c r="A133" s="130"/>
      <c r="B133" s="50">
        <v>13</v>
      </c>
      <c r="C133" s="56" t="s">
        <v>42</v>
      </c>
      <c r="D133" s="57">
        <v>145</v>
      </c>
      <c r="E133" s="79"/>
      <c r="F133" s="58">
        <v>100</v>
      </c>
      <c r="G133" s="83"/>
      <c r="H133" s="73">
        <v>17800</v>
      </c>
      <c r="I133" s="89"/>
      <c r="J133" s="90"/>
      <c r="K133" s="96"/>
    </row>
    <row r="134" spans="1:11" ht="18" customHeight="1" thickBot="1" x14ac:dyDescent="0.2">
      <c r="A134" s="130"/>
      <c r="B134" s="60">
        <v>14</v>
      </c>
      <c r="C134" s="61" t="s">
        <v>37</v>
      </c>
      <c r="D134" s="62">
        <v>35</v>
      </c>
      <c r="E134" s="80"/>
      <c r="F134" s="63">
        <v>100</v>
      </c>
      <c r="G134" s="84"/>
      <c r="H134" s="74">
        <v>4500</v>
      </c>
      <c r="I134" s="91"/>
      <c r="J134" s="92"/>
      <c r="K134" s="97"/>
    </row>
    <row r="135" spans="1:11" ht="27" customHeight="1" thickTop="1" thickBot="1" x14ac:dyDescent="0.2">
      <c r="A135" s="65"/>
      <c r="B135" s="66"/>
      <c r="C135" s="67"/>
      <c r="D135" s="133" t="s">
        <v>24</v>
      </c>
      <c r="E135" s="133"/>
      <c r="F135" s="133"/>
      <c r="G135" s="134"/>
      <c r="H135" s="68">
        <f>SUM(H121:H134)</f>
        <v>76600</v>
      </c>
      <c r="I135" s="117" t="s">
        <v>23</v>
      </c>
      <c r="J135" s="118"/>
      <c r="K135" s="69">
        <f>SUM(K121:K134)</f>
        <v>0</v>
      </c>
    </row>
    <row r="136" spans="1:11" ht="22.5" customHeight="1" thickBot="1" x14ac:dyDescent="0.2">
      <c r="A136" s="19"/>
      <c r="B136" s="11"/>
      <c r="C136" s="12"/>
      <c r="D136" s="12"/>
      <c r="E136" s="12"/>
      <c r="F136" s="12"/>
      <c r="G136" s="12"/>
      <c r="H136" s="70"/>
      <c r="I136" s="12"/>
      <c r="J136" s="12"/>
      <c r="K136" s="20" t="s">
        <v>17</v>
      </c>
    </row>
    <row r="137" spans="1:11" ht="18" customHeight="1" thickBot="1" x14ac:dyDescent="0.2">
      <c r="A137" s="130" t="s">
        <v>58</v>
      </c>
      <c r="B137" s="45">
        <v>1</v>
      </c>
      <c r="C137" s="46" t="s">
        <v>25</v>
      </c>
      <c r="D137" s="47">
        <v>151</v>
      </c>
      <c r="E137" s="77"/>
      <c r="F137" s="48">
        <v>100</v>
      </c>
      <c r="G137" s="81"/>
      <c r="H137" s="71">
        <v>9900</v>
      </c>
      <c r="I137" s="85"/>
      <c r="J137" s="86"/>
      <c r="K137" s="93"/>
    </row>
    <row r="138" spans="1:11" ht="18" customHeight="1" thickBot="1" x14ac:dyDescent="0.2">
      <c r="A138" s="130"/>
      <c r="B138" s="50">
        <v>2</v>
      </c>
      <c r="C138" s="51" t="s">
        <v>26</v>
      </c>
      <c r="D138" s="52">
        <v>31</v>
      </c>
      <c r="E138" s="78"/>
      <c r="F138" s="53">
        <v>100</v>
      </c>
      <c r="G138" s="82"/>
      <c r="H138" s="72">
        <v>1600</v>
      </c>
      <c r="I138" s="87"/>
      <c r="J138" s="88"/>
      <c r="K138" s="94"/>
    </row>
    <row r="139" spans="1:11" ht="18" customHeight="1" thickBot="1" x14ac:dyDescent="0.2">
      <c r="A139" s="130"/>
      <c r="B139" s="50">
        <v>3</v>
      </c>
      <c r="C139" s="51" t="s">
        <v>27</v>
      </c>
      <c r="D139" s="52">
        <v>23</v>
      </c>
      <c r="E139" s="78"/>
      <c r="F139" s="53">
        <v>100</v>
      </c>
      <c r="G139" s="82"/>
      <c r="H139" s="72">
        <v>1900</v>
      </c>
      <c r="I139" s="87"/>
      <c r="J139" s="88"/>
      <c r="K139" s="94"/>
    </row>
    <row r="140" spans="1:11" ht="18" customHeight="1" thickBot="1" x14ac:dyDescent="0.2">
      <c r="A140" s="130"/>
      <c r="B140" s="50">
        <v>4</v>
      </c>
      <c r="C140" s="51" t="s">
        <v>28</v>
      </c>
      <c r="D140" s="52">
        <v>34</v>
      </c>
      <c r="E140" s="78"/>
      <c r="F140" s="53">
        <v>100</v>
      </c>
      <c r="G140" s="82"/>
      <c r="H140" s="72">
        <v>2100</v>
      </c>
      <c r="I140" s="87"/>
      <c r="J140" s="88"/>
      <c r="K140" s="94"/>
    </row>
    <row r="141" spans="1:11" ht="18" customHeight="1" thickBot="1" x14ac:dyDescent="0.2">
      <c r="A141" s="130"/>
      <c r="B141" s="50">
        <v>5</v>
      </c>
      <c r="C141" s="51" t="s">
        <v>29</v>
      </c>
      <c r="D141" s="52">
        <v>62</v>
      </c>
      <c r="E141" s="78"/>
      <c r="F141" s="53">
        <v>100</v>
      </c>
      <c r="G141" s="82"/>
      <c r="H141" s="72">
        <v>5700</v>
      </c>
      <c r="I141" s="87"/>
      <c r="J141" s="88"/>
      <c r="K141" s="94"/>
    </row>
    <row r="142" spans="1:11" ht="18" customHeight="1" thickBot="1" x14ac:dyDescent="0.2">
      <c r="A142" s="130"/>
      <c r="B142" s="50">
        <v>6</v>
      </c>
      <c r="C142" s="51" t="s">
        <v>30</v>
      </c>
      <c r="D142" s="52">
        <v>33</v>
      </c>
      <c r="E142" s="78"/>
      <c r="F142" s="53">
        <v>100</v>
      </c>
      <c r="G142" s="82"/>
      <c r="H142" s="72">
        <v>3400</v>
      </c>
      <c r="I142" s="87"/>
      <c r="J142" s="88"/>
      <c r="K142" s="94"/>
    </row>
    <row r="143" spans="1:11" ht="18" customHeight="1" thickBot="1" x14ac:dyDescent="0.2">
      <c r="A143" s="130"/>
      <c r="B143" s="50">
        <v>7</v>
      </c>
      <c r="C143" s="51" t="s">
        <v>31</v>
      </c>
      <c r="D143" s="52">
        <v>126</v>
      </c>
      <c r="E143" s="78"/>
      <c r="F143" s="53">
        <v>100</v>
      </c>
      <c r="G143" s="82"/>
      <c r="H143" s="72">
        <v>10800</v>
      </c>
      <c r="I143" s="87"/>
      <c r="J143" s="88"/>
      <c r="K143" s="94"/>
    </row>
    <row r="144" spans="1:11" ht="18" customHeight="1" thickBot="1" x14ac:dyDescent="0.2">
      <c r="A144" s="130"/>
      <c r="B144" s="50">
        <v>8</v>
      </c>
      <c r="C144" s="51" t="s">
        <v>32</v>
      </c>
      <c r="D144" s="52">
        <v>36</v>
      </c>
      <c r="E144" s="78"/>
      <c r="F144" s="53">
        <v>100</v>
      </c>
      <c r="G144" s="82"/>
      <c r="H144" s="72">
        <v>5000</v>
      </c>
      <c r="I144" s="87"/>
      <c r="J144" s="88"/>
      <c r="K144" s="94"/>
    </row>
    <row r="145" spans="1:11" ht="18" customHeight="1" thickBot="1" x14ac:dyDescent="0.2">
      <c r="A145" s="130"/>
      <c r="B145" s="50">
        <v>9</v>
      </c>
      <c r="C145" s="55" t="s">
        <v>33</v>
      </c>
      <c r="D145" s="52">
        <v>38</v>
      </c>
      <c r="E145" s="78"/>
      <c r="F145" s="53">
        <v>100</v>
      </c>
      <c r="G145" s="82"/>
      <c r="H145" s="72">
        <v>3000</v>
      </c>
      <c r="I145" s="87"/>
      <c r="J145" s="88"/>
      <c r="K145" s="95"/>
    </row>
    <row r="146" spans="1:11" ht="18" customHeight="1" thickBot="1" x14ac:dyDescent="0.2">
      <c r="A146" s="130"/>
      <c r="B146" s="50">
        <v>10</v>
      </c>
      <c r="C146" s="51" t="s">
        <v>34</v>
      </c>
      <c r="D146" s="52">
        <v>33</v>
      </c>
      <c r="E146" s="78"/>
      <c r="F146" s="53">
        <v>100</v>
      </c>
      <c r="G146" s="82"/>
      <c r="H146" s="72">
        <v>1800</v>
      </c>
      <c r="I146" s="87"/>
      <c r="J146" s="88"/>
      <c r="K146" s="95"/>
    </row>
    <row r="147" spans="1:11" ht="18" customHeight="1" thickBot="1" x14ac:dyDescent="0.2">
      <c r="A147" s="130"/>
      <c r="B147" s="50">
        <v>11</v>
      </c>
      <c r="C147" s="51" t="s">
        <v>35</v>
      </c>
      <c r="D147" s="52">
        <v>26</v>
      </c>
      <c r="E147" s="78"/>
      <c r="F147" s="53">
        <v>100</v>
      </c>
      <c r="G147" s="82"/>
      <c r="H147" s="72">
        <v>1600</v>
      </c>
      <c r="I147" s="87"/>
      <c r="J147" s="88"/>
      <c r="K147" s="95"/>
    </row>
    <row r="148" spans="1:11" ht="18" customHeight="1" thickBot="1" x14ac:dyDescent="0.2">
      <c r="A148" s="130"/>
      <c r="B148" s="50">
        <v>12</v>
      </c>
      <c r="C148" s="51" t="s">
        <v>36</v>
      </c>
      <c r="D148" s="52">
        <v>25</v>
      </c>
      <c r="E148" s="78"/>
      <c r="F148" s="53">
        <v>100</v>
      </c>
      <c r="G148" s="82"/>
      <c r="H148" s="72">
        <v>1500</v>
      </c>
      <c r="I148" s="87"/>
      <c r="J148" s="88"/>
      <c r="K148" s="95"/>
    </row>
    <row r="149" spans="1:11" ht="18" customHeight="1" thickBot="1" x14ac:dyDescent="0.2">
      <c r="A149" s="130"/>
      <c r="B149" s="50">
        <v>13</v>
      </c>
      <c r="C149" s="56" t="s">
        <v>42</v>
      </c>
      <c r="D149" s="57">
        <v>145</v>
      </c>
      <c r="E149" s="79"/>
      <c r="F149" s="58">
        <v>100</v>
      </c>
      <c r="G149" s="83"/>
      <c r="H149" s="73">
        <v>16000</v>
      </c>
      <c r="I149" s="89"/>
      <c r="J149" s="90"/>
      <c r="K149" s="96"/>
    </row>
    <row r="150" spans="1:11" ht="18" customHeight="1" thickBot="1" x14ac:dyDescent="0.2">
      <c r="A150" s="130"/>
      <c r="B150" s="60">
        <v>14</v>
      </c>
      <c r="C150" s="61" t="s">
        <v>37</v>
      </c>
      <c r="D150" s="62">
        <v>35</v>
      </c>
      <c r="E150" s="80"/>
      <c r="F150" s="63">
        <v>100</v>
      </c>
      <c r="G150" s="84"/>
      <c r="H150" s="74">
        <v>3600</v>
      </c>
      <c r="I150" s="91"/>
      <c r="J150" s="92"/>
      <c r="K150" s="97"/>
    </row>
    <row r="151" spans="1:11" ht="27" customHeight="1" thickTop="1" thickBot="1" x14ac:dyDescent="0.2">
      <c r="A151" s="65"/>
      <c r="B151" s="66"/>
      <c r="C151" s="67"/>
      <c r="D151" s="133" t="s">
        <v>24</v>
      </c>
      <c r="E151" s="133"/>
      <c r="F151" s="133"/>
      <c r="G151" s="134"/>
      <c r="H151" s="68">
        <f>SUM(H137:H150)</f>
        <v>67900</v>
      </c>
      <c r="I151" s="117" t="s">
        <v>23</v>
      </c>
      <c r="J151" s="118"/>
      <c r="K151" s="69">
        <f>SUM(K137:K150)</f>
        <v>0</v>
      </c>
    </row>
    <row r="152" spans="1:11" ht="22.5" customHeight="1" thickBot="1" x14ac:dyDescent="0.2">
      <c r="A152" s="19"/>
      <c r="B152" s="11"/>
      <c r="C152" s="12"/>
      <c r="D152" s="12"/>
      <c r="E152" s="12"/>
      <c r="F152" s="12"/>
      <c r="G152" s="12"/>
      <c r="H152" s="70"/>
      <c r="I152" s="12"/>
      <c r="J152" s="12"/>
      <c r="K152" s="20" t="s">
        <v>17</v>
      </c>
    </row>
    <row r="153" spans="1:11" ht="18" customHeight="1" thickBot="1" x14ac:dyDescent="0.2">
      <c r="A153" s="130" t="s">
        <v>59</v>
      </c>
      <c r="B153" s="45">
        <v>1</v>
      </c>
      <c r="C153" s="46" t="s">
        <v>25</v>
      </c>
      <c r="D153" s="47">
        <v>151</v>
      </c>
      <c r="E153" s="77"/>
      <c r="F153" s="48">
        <v>100</v>
      </c>
      <c r="G153" s="81"/>
      <c r="H153" s="71">
        <v>8600</v>
      </c>
      <c r="I153" s="85"/>
      <c r="J153" s="86"/>
      <c r="K153" s="93"/>
    </row>
    <row r="154" spans="1:11" ht="18" customHeight="1" thickBot="1" x14ac:dyDescent="0.2">
      <c r="A154" s="130"/>
      <c r="B154" s="50">
        <v>2</v>
      </c>
      <c r="C154" s="51" t="s">
        <v>26</v>
      </c>
      <c r="D154" s="52">
        <v>31</v>
      </c>
      <c r="E154" s="78"/>
      <c r="F154" s="53">
        <v>100</v>
      </c>
      <c r="G154" s="82"/>
      <c r="H154" s="72">
        <v>1400</v>
      </c>
      <c r="I154" s="87"/>
      <c r="J154" s="88"/>
      <c r="K154" s="94"/>
    </row>
    <row r="155" spans="1:11" ht="18" customHeight="1" thickBot="1" x14ac:dyDescent="0.2">
      <c r="A155" s="130"/>
      <c r="B155" s="50">
        <v>3</v>
      </c>
      <c r="C155" s="51" t="s">
        <v>27</v>
      </c>
      <c r="D155" s="52">
        <v>23</v>
      </c>
      <c r="E155" s="78"/>
      <c r="F155" s="53">
        <v>100</v>
      </c>
      <c r="G155" s="82"/>
      <c r="H155" s="72">
        <v>1700</v>
      </c>
      <c r="I155" s="87"/>
      <c r="J155" s="88"/>
      <c r="K155" s="94"/>
    </row>
    <row r="156" spans="1:11" ht="18" customHeight="1" thickBot="1" x14ac:dyDescent="0.2">
      <c r="A156" s="130"/>
      <c r="B156" s="50">
        <v>4</v>
      </c>
      <c r="C156" s="51" t="s">
        <v>28</v>
      </c>
      <c r="D156" s="52">
        <v>34</v>
      </c>
      <c r="E156" s="78"/>
      <c r="F156" s="53">
        <v>100</v>
      </c>
      <c r="G156" s="82"/>
      <c r="H156" s="72">
        <v>1900</v>
      </c>
      <c r="I156" s="87"/>
      <c r="J156" s="88"/>
      <c r="K156" s="94"/>
    </row>
    <row r="157" spans="1:11" ht="18" customHeight="1" thickBot="1" x14ac:dyDescent="0.2">
      <c r="A157" s="130"/>
      <c r="B157" s="50">
        <v>5</v>
      </c>
      <c r="C157" s="51" t="s">
        <v>29</v>
      </c>
      <c r="D157" s="52">
        <v>62</v>
      </c>
      <c r="E157" s="78"/>
      <c r="F157" s="53">
        <v>100</v>
      </c>
      <c r="G157" s="82"/>
      <c r="H157" s="72">
        <v>4900</v>
      </c>
      <c r="I157" s="87"/>
      <c r="J157" s="88"/>
      <c r="K157" s="94"/>
    </row>
    <row r="158" spans="1:11" ht="18" customHeight="1" thickBot="1" x14ac:dyDescent="0.2">
      <c r="A158" s="130"/>
      <c r="B158" s="50">
        <v>6</v>
      </c>
      <c r="C158" s="51" t="s">
        <v>30</v>
      </c>
      <c r="D158" s="52">
        <v>33</v>
      </c>
      <c r="E158" s="78"/>
      <c r="F158" s="53">
        <v>100</v>
      </c>
      <c r="G158" s="82"/>
      <c r="H158" s="72">
        <v>2700</v>
      </c>
      <c r="I158" s="87"/>
      <c r="J158" s="88"/>
      <c r="K158" s="94"/>
    </row>
    <row r="159" spans="1:11" ht="18" customHeight="1" thickBot="1" x14ac:dyDescent="0.2">
      <c r="A159" s="130"/>
      <c r="B159" s="50">
        <v>7</v>
      </c>
      <c r="C159" s="51" t="s">
        <v>31</v>
      </c>
      <c r="D159" s="52">
        <v>126</v>
      </c>
      <c r="E159" s="78"/>
      <c r="F159" s="53">
        <v>100</v>
      </c>
      <c r="G159" s="82"/>
      <c r="H159" s="72">
        <v>11600</v>
      </c>
      <c r="I159" s="87"/>
      <c r="J159" s="88"/>
      <c r="K159" s="94"/>
    </row>
    <row r="160" spans="1:11" ht="18" customHeight="1" thickBot="1" x14ac:dyDescent="0.2">
      <c r="A160" s="130"/>
      <c r="B160" s="50">
        <v>8</v>
      </c>
      <c r="C160" s="51" t="s">
        <v>32</v>
      </c>
      <c r="D160" s="52">
        <v>36</v>
      </c>
      <c r="E160" s="78"/>
      <c r="F160" s="53">
        <v>100</v>
      </c>
      <c r="G160" s="82"/>
      <c r="H160" s="72">
        <v>4600</v>
      </c>
      <c r="I160" s="87"/>
      <c r="J160" s="88"/>
      <c r="K160" s="94"/>
    </row>
    <row r="161" spans="1:11" ht="18" customHeight="1" thickBot="1" x14ac:dyDescent="0.2">
      <c r="A161" s="130"/>
      <c r="B161" s="50">
        <v>9</v>
      </c>
      <c r="C161" s="55" t="s">
        <v>33</v>
      </c>
      <c r="D161" s="52">
        <v>38</v>
      </c>
      <c r="E161" s="78"/>
      <c r="F161" s="53">
        <v>100</v>
      </c>
      <c r="G161" s="82"/>
      <c r="H161" s="72">
        <v>2400</v>
      </c>
      <c r="I161" s="87"/>
      <c r="J161" s="88"/>
      <c r="K161" s="95"/>
    </row>
    <row r="162" spans="1:11" ht="18" customHeight="1" thickBot="1" x14ac:dyDescent="0.2">
      <c r="A162" s="130"/>
      <c r="B162" s="50">
        <v>10</v>
      </c>
      <c r="C162" s="51" t="s">
        <v>34</v>
      </c>
      <c r="D162" s="52">
        <v>33</v>
      </c>
      <c r="E162" s="78"/>
      <c r="F162" s="53">
        <v>100</v>
      </c>
      <c r="G162" s="82"/>
      <c r="H162" s="72">
        <v>1600</v>
      </c>
      <c r="I162" s="87"/>
      <c r="J162" s="88"/>
      <c r="K162" s="95"/>
    </row>
    <row r="163" spans="1:11" ht="18" customHeight="1" thickBot="1" x14ac:dyDescent="0.2">
      <c r="A163" s="130"/>
      <c r="B163" s="50">
        <v>11</v>
      </c>
      <c r="C163" s="51" t="s">
        <v>35</v>
      </c>
      <c r="D163" s="52">
        <v>26</v>
      </c>
      <c r="E163" s="78"/>
      <c r="F163" s="53">
        <v>100</v>
      </c>
      <c r="G163" s="82"/>
      <c r="H163" s="72">
        <v>1400</v>
      </c>
      <c r="I163" s="87"/>
      <c r="J163" s="88"/>
      <c r="K163" s="95"/>
    </row>
    <row r="164" spans="1:11" ht="18" customHeight="1" thickBot="1" x14ac:dyDescent="0.2">
      <c r="A164" s="130"/>
      <c r="B164" s="50">
        <v>12</v>
      </c>
      <c r="C164" s="51" t="s">
        <v>36</v>
      </c>
      <c r="D164" s="52">
        <v>25</v>
      </c>
      <c r="E164" s="78"/>
      <c r="F164" s="53">
        <v>100</v>
      </c>
      <c r="G164" s="82"/>
      <c r="H164" s="72">
        <v>1500</v>
      </c>
      <c r="I164" s="87"/>
      <c r="J164" s="88"/>
      <c r="K164" s="95"/>
    </row>
    <row r="165" spans="1:11" ht="18" customHeight="1" thickBot="1" x14ac:dyDescent="0.2">
      <c r="A165" s="130"/>
      <c r="B165" s="50">
        <v>13</v>
      </c>
      <c r="C165" s="56" t="s">
        <v>42</v>
      </c>
      <c r="D165" s="57">
        <v>145</v>
      </c>
      <c r="E165" s="79"/>
      <c r="F165" s="58">
        <v>100</v>
      </c>
      <c r="G165" s="83"/>
      <c r="H165" s="73">
        <v>12200</v>
      </c>
      <c r="I165" s="89"/>
      <c r="J165" s="90"/>
      <c r="K165" s="96"/>
    </row>
    <row r="166" spans="1:11" ht="18" customHeight="1" thickBot="1" x14ac:dyDescent="0.2">
      <c r="A166" s="130"/>
      <c r="B166" s="60">
        <v>14</v>
      </c>
      <c r="C166" s="61" t="s">
        <v>37</v>
      </c>
      <c r="D166" s="62">
        <v>35</v>
      </c>
      <c r="E166" s="80"/>
      <c r="F166" s="63">
        <v>100</v>
      </c>
      <c r="G166" s="84"/>
      <c r="H166" s="74">
        <v>3200</v>
      </c>
      <c r="I166" s="91"/>
      <c r="J166" s="92"/>
      <c r="K166" s="97"/>
    </row>
    <row r="167" spans="1:11" ht="27" customHeight="1" thickTop="1" thickBot="1" x14ac:dyDescent="0.2">
      <c r="A167" s="65"/>
      <c r="B167" s="66"/>
      <c r="C167" s="67"/>
      <c r="D167" s="133" t="s">
        <v>24</v>
      </c>
      <c r="E167" s="133"/>
      <c r="F167" s="133"/>
      <c r="G167" s="134"/>
      <c r="H167" s="68">
        <f>SUM(H153:H166)</f>
        <v>59700</v>
      </c>
      <c r="I167" s="117" t="s">
        <v>23</v>
      </c>
      <c r="J167" s="118"/>
      <c r="K167" s="69">
        <f>SUM(K153:K166)</f>
        <v>0</v>
      </c>
    </row>
    <row r="168" spans="1:11" ht="22.5" customHeight="1" thickBot="1" x14ac:dyDescent="0.2">
      <c r="A168" s="19"/>
      <c r="B168" s="11"/>
      <c r="C168" s="12"/>
      <c r="D168" s="12"/>
      <c r="E168" s="12"/>
      <c r="F168" s="12"/>
      <c r="G168" s="12"/>
      <c r="H168" s="70"/>
      <c r="I168" s="12"/>
      <c r="J168" s="12"/>
      <c r="K168" s="20" t="s">
        <v>17</v>
      </c>
    </row>
    <row r="169" spans="1:11" ht="18" customHeight="1" thickBot="1" x14ac:dyDescent="0.2">
      <c r="A169" s="130" t="s">
        <v>60</v>
      </c>
      <c r="B169" s="45">
        <v>1</v>
      </c>
      <c r="C169" s="46" t="s">
        <v>25</v>
      </c>
      <c r="D169" s="47">
        <v>151</v>
      </c>
      <c r="E169" s="77"/>
      <c r="F169" s="48">
        <v>100</v>
      </c>
      <c r="G169" s="81"/>
      <c r="H169" s="71">
        <v>5200</v>
      </c>
      <c r="I169" s="85"/>
      <c r="J169" s="86"/>
      <c r="K169" s="93"/>
    </row>
    <row r="170" spans="1:11" ht="18" customHeight="1" thickBot="1" x14ac:dyDescent="0.2">
      <c r="A170" s="130"/>
      <c r="B170" s="50">
        <v>2</v>
      </c>
      <c r="C170" s="51" t="s">
        <v>26</v>
      </c>
      <c r="D170" s="52">
        <v>31</v>
      </c>
      <c r="E170" s="78"/>
      <c r="F170" s="53">
        <v>100</v>
      </c>
      <c r="G170" s="82"/>
      <c r="H170" s="72">
        <v>1100</v>
      </c>
      <c r="I170" s="87"/>
      <c r="J170" s="88"/>
      <c r="K170" s="94"/>
    </row>
    <row r="171" spans="1:11" ht="18" customHeight="1" thickBot="1" x14ac:dyDescent="0.2">
      <c r="A171" s="130"/>
      <c r="B171" s="50">
        <v>3</v>
      </c>
      <c r="C171" s="51" t="s">
        <v>27</v>
      </c>
      <c r="D171" s="52">
        <v>23</v>
      </c>
      <c r="E171" s="78"/>
      <c r="F171" s="53">
        <v>100</v>
      </c>
      <c r="G171" s="82"/>
      <c r="H171" s="72">
        <v>1300</v>
      </c>
      <c r="I171" s="87"/>
      <c r="J171" s="88"/>
      <c r="K171" s="94"/>
    </row>
    <row r="172" spans="1:11" ht="18" customHeight="1" thickBot="1" x14ac:dyDescent="0.2">
      <c r="A172" s="130"/>
      <c r="B172" s="50">
        <v>4</v>
      </c>
      <c r="C172" s="51" t="s">
        <v>28</v>
      </c>
      <c r="D172" s="52">
        <v>34</v>
      </c>
      <c r="E172" s="78"/>
      <c r="F172" s="53">
        <v>100</v>
      </c>
      <c r="G172" s="82"/>
      <c r="H172" s="72">
        <v>1400</v>
      </c>
      <c r="I172" s="87"/>
      <c r="J172" s="88"/>
      <c r="K172" s="94"/>
    </row>
    <row r="173" spans="1:11" ht="18" customHeight="1" thickBot="1" x14ac:dyDescent="0.2">
      <c r="A173" s="130"/>
      <c r="B173" s="50">
        <v>5</v>
      </c>
      <c r="C173" s="51" t="s">
        <v>29</v>
      </c>
      <c r="D173" s="52">
        <v>62</v>
      </c>
      <c r="E173" s="78"/>
      <c r="F173" s="53">
        <v>100</v>
      </c>
      <c r="G173" s="82"/>
      <c r="H173" s="72">
        <v>3500</v>
      </c>
      <c r="I173" s="87"/>
      <c r="J173" s="88"/>
      <c r="K173" s="94"/>
    </row>
    <row r="174" spans="1:11" ht="18" customHeight="1" thickBot="1" x14ac:dyDescent="0.2">
      <c r="A174" s="130"/>
      <c r="B174" s="50">
        <v>6</v>
      </c>
      <c r="C174" s="51" t="s">
        <v>30</v>
      </c>
      <c r="D174" s="52">
        <v>33</v>
      </c>
      <c r="E174" s="78"/>
      <c r="F174" s="53">
        <v>100</v>
      </c>
      <c r="G174" s="82"/>
      <c r="H174" s="72">
        <v>1900</v>
      </c>
      <c r="I174" s="87"/>
      <c r="J174" s="88"/>
      <c r="K174" s="94"/>
    </row>
    <row r="175" spans="1:11" ht="18" customHeight="1" thickBot="1" x14ac:dyDescent="0.2">
      <c r="A175" s="130"/>
      <c r="B175" s="50">
        <v>7</v>
      </c>
      <c r="C175" s="51" t="s">
        <v>31</v>
      </c>
      <c r="D175" s="52">
        <v>126</v>
      </c>
      <c r="E175" s="78"/>
      <c r="F175" s="53">
        <v>100</v>
      </c>
      <c r="G175" s="82"/>
      <c r="H175" s="72">
        <v>6300</v>
      </c>
      <c r="I175" s="87"/>
      <c r="J175" s="88"/>
      <c r="K175" s="94"/>
    </row>
    <row r="176" spans="1:11" ht="18" customHeight="1" thickBot="1" x14ac:dyDescent="0.2">
      <c r="A176" s="130"/>
      <c r="B176" s="50">
        <v>8</v>
      </c>
      <c r="C176" s="51" t="s">
        <v>32</v>
      </c>
      <c r="D176" s="52">
        <v>36</v>
      </c>
      <c r="E176" s="78"/>
      <c r="F176" s="53">
        <v>100</v>
      </c>
      <c r="G176" s="82"/>
      <c r="H176" s="72">
        <v>3300</v>
      </c>
      <c r="I176" s="87"/>
      <c r="J176" s="88"/>
      <c r="K176" s="94"/>
    </row>
    <row r="177" spans="1:11" ht="18" customHeight="1" thickBot="1" x14ac:dyDescent="0.2">
      <c r="A177" s="130"/>
      <c r="B177" s="50">
        <v>9</v>
      </c>
      <c r="C177" s="55" t="s">
        <v>33</v>
      </c>
      <c r="D177" s="52">
        <v>38</v>
      </c>
      <c r="E177" s="78"/>
      <c r="F177" s="53">
        <v>100</v>
      </c>
      <c r="G177" s="82"/>
      <c r="H177" s="72">
        <v>2000</v>
      </c>
      <c r="I177" s="87"/>
      <c r="J177" s="88"/>
      <c r="K177" s="95"/>
    </row>
    <row r="178" spans="1:11" ht="18" customHeight="1" thickBot="1" x14ac:dyDescent="0.2">
      <c r="A178" s="130"/>
      <c r="B178" s="50">
        <v>10</v>
      </c>
      <c r="C178" s="51" t="s">
        <v>34</v>
      </c>
      <c r="D178" s="52">
        <v>33</v>
      </c>
      <c r="E178" s="78"/>
      <c r="F178" s="53">
        <v>100</v>
      </c>
      <c r="G178" s="82"/>
      <c r="H178" s="72">
        <v>1100</v>
      </c>
      <c r="I178" s="87"/>
      <c r="J178" s="88"/>
      <c r="K178" s="95"/>
    </row>
    <row r="179" spans="1:11" ht="18" customHeight="1" thickBot="1" x14ac:dyDescent="0.2">
      <c r="A179" s="130"/>
      <c r="B179" s="50">
        <v>11</v>
      </c>
      <c r="C179" s="51" t="s">
        <v>35</v>
      </c>
      <c r="D179" s="52">
        <v>26</v>
      </c>
      <c r="E179" s="78"/>
      <c r="F179" s="53">
        <v>100</v>
      </c>
      <c r="G179" s="82"/>
      <c r="H179" s="72">
        <v>1200</v>
      </c>
      <c r="I179" s="87"/>
      <c r="J179" s="88"/>
      <c r="K179" s="95"/>
    </row>
    <row r="180" spans="1:11" ht="18" customHeight="1" thickBot="1" x14ac:dyDescent="0.2">
      <c r="A180" s="130"/>
      <c r="B180" s="50">
        <v>12</v>
      </c>
      <c r="C180" s="51" t="s">
        <v>36</v>
      </c>
      <c r="D180" s="52">
        <v>25</v>
      </c>
      <c r="E180" s="78"/>
      <c r="F180" s="53">
        <v>100</v>
      </c>
      <c r="G180" s="82"/>
      <c r="H180" s="72">
        <v>1200</v>
      </c>
      <c r="I180" s="87"/>
      <c r="J180" s="88"/>
      <c r="K180" s="95"/>
    </row>
    <row r="181" spans="1:11" ht="18" customHeight="1" thickBot="1" x14ac:dyDescent="0.2">
      <c r="A181" s="130"/>
      <c r="B181" s="50">
        <v>13</v>
      </c>
      <c r="C181" s="56" t="s">
        <v>42</v>
      </c>
      <c r="D181" s="57">
        <v>145</v>
      </c>
      <c r="E181" s="79"/>
      <c r="F181" s="58">
        <v>100</v>
      </c>
      <c r="G181" s="83"/>
      <c r="H181" s="73">
        <v>7200</v>
      </c>
      <c r="I181" s="89"/>
      <c r="J181" s="90"/>
      <c r="K181" s="96"/>
    </row>
    <row r="182" spans="1:11" ht="18" customHeight="1" thickBot="1" x14ac:dyDescent="0.2">
      <c r="A182" s="130"/>
      <c r="B182" s="60">
        <v>14</v>
      </c>
      <c r="C182" s="61" t="s">
        <v>37</v>
      </c>
      <c r="D182" s="62">
        <v>35</v>
      </c>
      <c r="E182" s="80"/>
      <c r="F182" s="63">
        <v>100</v>
      </c>
      <c r="G182" s="84"/>
      <c r="H182" s="74">
        <v>2800</v>
      </c>
      <c r="I182" s="91"/>
      <c r="J182" s="92"/>
      <c r="K182" s="97"/>
    </row>
    <row r="183" spans="1:11" ht="27" customHeight="1" thickTop="1" thickBot="1" x14ac:dyDescent="0.2">
      <c r="A183" s="65"/>
      <c r="B183" s="66"/>
      <c r="C183" s="67"/>
      <c r="D183" s="133" t="s">
        <v>24</v>
      </c>
      <c r="E183" s="133"/>
      <c r="F183" s="133"/>
      <c r="G183" s="134"/>
      <c r="H183" s="68">
        <f>SUM(H169:H182)</f>
        <v>39500</v>
      </c>
      <c r="I183" s="117" t="s">
        <v>23</v>
      </c>
      <c r="J183" s="118"/>
      <c r="K183" s="69">
        <f>SUM(K169:K182)</f>
        <v>0</v>
      </c>
    </row>
    <row r="184" spans="1:11" ht="22.5" customHeight="1" thickBot="1" x14ac:dyDescent="0.2">
      <c r="A184" s="19"/>
      <c r="B184" s="11"/>
      <c r="C184" s="12"/>
      <c r="D184" s="12"/>
      <c r="E184" s="12"/>
      <c r="F184" s="12"/>
      <c r="G184" s="12"/>
      <c r="H184" s="70"/>
      <c r="I184" s="12"/>
      <c r="J184" s="12"/>
      <c r="K184" s="20" t="s">
        <v>17</v>
      </c>
    </row>
    <row r="185" spans="1:11" ht="18" customHeight="1" thickBot="1" x14ac:dyDescent="0.2">
      <c r="A185" s="130" t="s">
        <v>61</v>
      </c>
      <c r="B185" s="45">
        <v>1</v>
      </c>
      <c r="C185" s="46" t="s">
        <v>25</v>
      </c>
      <c r="D185" s="47">
        <v>151</v>
      </c>
      <c r="E185" s="77"/>
      <c r="F185" s="48">
        <v>100</v>
      </c>
      <c r="G185" s="81"/>
      <c r="H185" s="71">
        <v>3700</v>
      </c>
      <c r="I185" s="85"/>
      <c r="J185" s="86"/>
      <c r="K185" s="93"/>
    </row>
    <row r="186" spans="1:11" ht="18" customHeight="1" thickBot="1" x14ac:dyDescent="0.2">
      <c r="A186" s="130"/>
      <c r="B186" s="50">
        <v>2</v>
      </c>
      <c r="C186" s="51" t="s">
        <v>26</v>
      </c>
      <c r="D186" s="52">
        <v>31</v>
      </c>
      <c r="E186" s="78"/>
      <c r="F186" s="53">
        <v>100</v>
      </c>
      <c r="G186" s="82"/>
      <c r="H186" s="72">
        <v>900</v>
      </c>
      <c r="I186" s="87"/>
      <c r="J186" s="88"/>
      <c r="K186" s="94"/>
    </row>
    <row r="187" spans="1:11" ht="18" customHeight="1" thickBot="1" x14ac:dyDescent="0.2">
      <c r="A187" s="130"/>
      <c r="B187" s="50">
        <v>3</v>
      </c>
      <c r="C187" s="51" t="s">
        <v>27</v>
      </c>
      <c r="D187" s="52">
        <v>23</v>
      </c>
      <c r="E187" s="78"/>
      <c r="F187" s="53">
        <v>100</v>
      </c>
      <c r="G187" s="82"/>
      <c r="H187" s="72">
        <v>1000</v>
      </c>
      <c r="I187" s="87"/>
      <c r="J187" s="88"/>
      <c r="K187" s="94"/>
    </row>
    <row r="188" spans="1:11" ht="18" customHeight="1" thickBot="1" x14ac:dyDescent="0.2">
      <c r="A188" s="130"/>
      <c r="B188" s="50">
        <v>4</v>
      </c>
      <c r="C188" s="51" t="s">
        <v>28</v>
      </c>
      <c r="D188" s="52">
        <v>34</v>
      </c>
      <c r="E188" s="78"/>
      <c r="F188" s="53">
        <v>100</v>
      </c>
      <c r="G188" s="82"/>
      <c r="H188" s="72">
        <v>1200</v>
      </c>
      <c r="I188" s="87"/>
      <c r="J188" s="88"/>
      <c r="K188" s="94"/>
    </row>
    <row r="189" spans="1:11" ht="18" customHeight="1" thickBot="1" x14ac:dyDescent="0.2">
      <c r="A189" s="130"/>
      <c r="B189" s="50">
        <v>5</v>
      </c>
      <c r="C189" s="51" t="s">
        <v>29</v>
      </c>
      <c r="D189" s="52">
        <v>62</v>
      </c>
      <c r="E189" s="78"/>
      <c r="F189" s="53">
        <v>100</v>
      </c>
      <c r="G189" s="82"/>
      <c r="H189" s="72">
        <v>2900</v>
      </c>
      <c r="I189" s="87"/>
      <c r="J189" s="88"/>
      <c r="K189" s="94"/>
    </row>
    <row r="190" spans="1:11" ht="18" customHeight="1" thickBot="1" x14ac:dyDescent="0.2">
      <c r="A190" s="130"/>
      <c r="B190" s="50">
        <v>6</v>
      </c>
      <c r="C190" s="51" t="s">
        <v>30</v>
      </c>
      <c r="D190" s="52">
        <v>33</v>
      </c>
      <c r="E190" s="78"/>
      <c r="F190" s="53">
        <v>100</v>
      </c>
      <c r="G190" s="82"/>
      <c r="H190" s="72">
        <v>1500</v>
      </c>
      <c r="I190" s="87"/>
      <c r="J190" s="88"/>
      <c r="K190" s="94"/>
    </row>
    <row r="191" spans="1:11" ht="18" customHeight="1" thickBot="1" x14ac:dyDescent="0.2">
      <c r="A191" s="130"/>
      <c r="B191" s="50">
        <v>7</v>
      </c>
      <c r="C191" s="51" t="s">
        <v>31</v>
      </c>
      <c r="D191" s="52">
        <v>126</v>
      </c>
      <c r="E191" s="78"/>
      <c r="F191" s="53">
        <v>100</v>
      </c>
      <c r="G191" s="82"/>
      <c r="H191" s="72">
        <v>5000</v>
      </c>
      <c r="I191" s="87"/>
      <c r="J191" s="88"/>
      <c r="K191" s="94"/>
    </row>
    <row r="192" spans="1:11" ht="18" customHeight="1" thickBot="1" x14ac:dyDescent="0.2">
      <c r="A192" s="130"/>
      <c r="B192" s="50">
        <v>8</v>
      </c>
      <c r="C192" s="51" t="s">
        <v>32</v>
      </c>
      <c r="D192" s="52">
        <v>36</v>
      </c>
      <c r="E192" s="78"/>
      <c r="F192" s="53">
        <v>100</v>
      </c>
      <c r="G192" s="82"/>
      <c r="H192" s="72">
        <v>3100</v>
      </c>
      <c r="I192" s="87"/>
      <c r="J192" s="88"/>
      <c r="K192" s="94"/>
    </row>
    <row r="193" spans="1:13" ht="18" customHeight="1" thickBot="1" x14ac:dyDescent="0.2">
      <c r="A193" s="130"/>
      <c r="B193" s="50">
        <v>9</v>
      </c>
      <c r="C193" s="55" t="s">
        <v>33</v>
      </c>
      <c r="D193" s="52">
        <v>38</v>
      </c>
      <c r="E193" s="78"/>
      <c r="F193" s="53">
        <v>100</v>
      </c>
      <c r="G193" s="82"/>
      <c r="H193" s="72">
        <v>1400</v>
      </c>
      <c r="I193" s="87"/>
      <c r="J193" s="88"/>
      <c r="K193" s="95"/>
    </row>
    <row r="194" spans="1:13" ht="18" customHeight="1" thickBot="1" x14ac:dyDescent="0.2">
      <c r="A194" s="130"/>
      <c r="B194" s="50">
        <v>10</v>
      </c>
      <c r="C194" s="51" t="s">
        <v>34</v>
      </c>
      <c r="D194" s="52">
        <v>33</v>
      </c>
      <c r="E194" s="78"/>
      <c r="F194" s="53">
        <v>100</v>
      </c>
      <c r="G194" s="82"/>
      <c r="H194" s="72">
        <v>1100</v>
      </c>
      <c r="I194" s="87"/>
      <c r="J194" s="88"/>
      <c r="K194" s="95"/>
    </row>
    <row r="195" spans="1:13" ht="18" customHeight="1" thickBot="1" x14ac:dyDescent="0.2">
      <c r="A195" s="130"/>
      <c r="B195" s="50">
        <v>11</v>
      </c>
      <c r="C195" s="51" t="s">
        <v>35</v>
      </c>
      <c r="D195" s="52">
        <v>26</v>
      </c>
      <c r="E195" s="78"/>
      <c r="F195" s="53">
        <v>100</v>
      </c>
      <c r="G195" s="82"/>
      <c r="H195" s="72">
        <v>900</v>
      </c>
      <c r="I195" s="87"/>
      <c r="J195" s="88"/>
      <c r="K195" s="95"/>
    </row>
    <row r="196" spans="1:13" ht="18" customHeight="1" thickBot="1" x14ac:dyDescent="0.2">
      <c r="A196" s="130"/>
      <c r="B196" s="50">
        <v>12</v>
      </c>
      <c r="C196" s="51" t="s">
        <v>36</v>
      </c>
      <c r="D196" s="52">
        <v>25</v>
      </c>
      <c r="E196" s="78"/>
      <c r="F196" s="53">
        <v>100</v>
      </c>
      <c r="G196" s="82"/>
      <c r="H196" s="72">
        <v>1100</v>
      </c>
      <c r="I196" s="87"/>
      <c r="J196" s="88"/>
      <c r="K196" s="95"/>
    </row>
    <row r="197" spans="1:13" ht="18" customHeight="1" thickBot="1" x14ac:dyDescent="0.2">
      <c r="A197" s="130"/>
      <c r="B197" s="50">
        <v>13</v>
      </c>
      <c r="C197" s="56" t="s">
        <v>42</v>
      </c>
      <c r="D197" s="57">
        <v>145</v>
      </c>
      <c r="E197" s="79"/>
      <c r="F197" s="58">
        <v>100</v>
      </c>
      <c r="G197" s="83"/>
      <c r="H197" s="73">
        <v>6000</v>
      </c>
      <c r="I197" s="89"/>
      <c r="J197" s="90"/>
      <c r="K197" s="96"/>
    </row>
    <row r="198" spans="1:13" ht="18" customHeight="1" thickBot="1" x14ac:dyDescent="0.2">
      <c r="A198" s="130"/>
      <c r="B198" s="60">
        <v>14</v>
      </c>
      <c r="C198" s="61" t="s">
        <v>37</v>
      </c>
      <c r="D198" s="62">
        <v>35</v>
      </c>
      <c r="E198" s="80"/>
      <c r="F198" s="63">
        <v>100</v>
      </c>
      <c r="G198" s="84"/>
      <c r="H198" s="74">
        <v>2000</v>
      </c>
      <c r="I198" s="91"/>
      <c r="J198" s="92"/>
      <c r="K198" s="97"/>
    </row>
    <row r="199" spans="1:13" ht="27" customHeight="1" thickTop="1" thickBot="1" x14ac:dyDescent="0.2">
      <c r="A199" s="65"/>
      <c r="B199" s="66"/>
      <c r="C199" s="67"/>
      <c r="D199" s="133" t="s">
        <v>24</v>
      </c>
      <c r="E199" s="133"/>
      <c r="F199" s="133"/>
      <c r="G199" s="134"/>
      <c r="H199" s="68">
        <f>SUM(H185:H198)</f>
        <v>31800</v>
      </c>
      <c r="I199" s="117" t="s">
        <v>23</v>
      </c>
      <c r="J199" s="118"/>
      <c r="K199" s="69">
        <f>SUM(K185:K198)</f>
        <v>0</v>
      </c>
      <c r="L199" s="1"/>
    </row>
    <row r="200" spans="1:13" ht="27" customHeight="1" thickBot="1" x14ac:dyDescent="0.2">
      <c r="A200" s="18"/>
      <c r="B200" s="10"/>
      <c r="C200" s="28"/>
      <c r="D200" s="135" t="s">
        <v>38</v>
      </c>
      <c r="E200" s="135"/>
      <c r="F200" s="135"/>
      <c r="G200" s="136"/>
      <c r="H200" s="30">
        <f>H23+H39+H55+H71+H87+H103+H119+H135+H151+H167+H183+H199</f>
        <v>666200</v>
      </c>
      <c r="I200" s="119" t="s">
        <v>39</v>
      </c>
      <c r="J200" s="120"/>
      <c r="K200" s="29">
        <f>K23+K39+K55+K71+K87+K103+K119+K135+K151+K167+K183+K199</f>
        <v>0</v>
      </c>
      <c r="L200" s="17"/>
    </row>
    <row r="201" spans="1:13" ht="22.5" customHeight="1" thickBot="1" x14ac:dyDescent="0.2">
      <c r="A201" s="19"/>
      <c r="B201" s="11"/>
      <c r="C201" s="12"/>
      <c r="D201" s="12"/>
      <c r="E201" s="12"/>
      <c r="F201" s="12"/>
      <c r="G201" s="12"/>
      <c r="H201" s="12"/>
      <c r="I201" s="12"/>
      <c r="J201" s="12"/>
      <c r="K201" s="20" t="s">
        <v>17</v>
      </c>
      <c r="L201" s="16"/>
    </row>
    <row r="202" spans="1:13" ht="22.5" customHeight="1" x14ac:dyDescent="0.15">
      <c r="A202" s="128" t="s">
        <v>11</v>
      </c>
      <c r="B202" s="129"/>
      <c r="C202" s="129"/>
      <c r="D202" s="121"/>
      <c r="E202" s="122"/>
      <c r="F202" s="122"/>
      <c r="G202" s="122"/>
      <c r="H202" s="122"/>
      <c r="I202" s="122"/>
      <c r="J202" s="122"/>
      <c r="K202" s="123"/>
      <c r="L202" s="1"/>
    </row>
    <row r="203" spans="1:13" ht="22.5" customHeight="1" thickBot="1" x14ac:dyDescent="0.2">
      <c r="A203" s="131" t="s">
        <v>12</v>
      </c>
      <c r="B203" s="132"/>
      <c r="C203" s="132"/>
      <c r="D203" s="124"/>
      <c r="E203" s="125"/>
      <c r="F203" s="125"/>
      <c r="G203" s="125"/>
      <c r="H203" s="125"/>
      <c r="I203" s="125"/>
      <c r="J203" s="125"/>
      <c r="K203" s="126"/>
      <c r="L203" s="1"/>
    </row>
    <row r="204" spans="1:13" ht="13.5" customHeight="1" x14ac:dyDescent="0.15">
      <c r="A204" s="21" t="s">
        <v>18</v>
      </c>
      <c r="B204" s="13"/>
      <c r="C204" s="14"/>
      <c r="D204" s="14"/>
      <c r="E204" s="15"/>
      <c r="F204" s="14"/>
      <c r="G204" s="14"/>
      <c r="H204" s="14"/>
      <c r="I204" s="15"/>
      <c r="J204" s="15"/>
      <c r="K204" s="27"/>
      <c r="L204" s="15"/>
      <c r="M204" s="14"/>
    </row>
    <row r="205" spans="1:13" ht="13.5" customHeight="1" thickBot="1" x14ac:dyDescent="0.2">
      <c r="A205" s="22" t="s">
        <v>41</v>
      </c>
      <c r="B205" s="23"/>
      <c r="C205" s="24"/>
      <c r="D205" s="24"/>
      <c r="E205" s="25"/>
      <c r="F205" s="24"/>
      <c r="G205" s="24"/>
      <c r="H205" s="24"/>
      <c r="I205" s="25"/>
      <c r="J205" s="25"/>
      <c r="K205" s="26"/>
      <c r="L205" s="15"/>
      <c r="M205" s="14"/>
    </row>
    <row r="206" spans="1:13" x14ac:dyDescent="0.15">
      <c r="A206" s="32"/>
      <c r="B206" s="32"/>
      <c r="C206" s="32"/>
      <c r="D206" s="32"/>
      <c r="E206" s="31"/>
      <c r="F206" s="32"/>
      <c r="G206" s="32"/>
      <c r="H206" s="32"/>
      <c r="I206" s="31"/>
      <c r="J206" s="31"/>
      <c r="K206" s="32"/>
    </row>
  </sheetData>
  <sheetProtection algorithmName="SHA-512" hashValue="H2Xx9EQJ31uv03h7Veiv3HPagxW+DvOfeO+Towr7fkM2DLTEafZyGWXsj6sBKBxka/Ce+u0TM75CYtgtbBxL0A==" saltValue="V25K4LCUf53DJq5Ed5cP2g==" spinCount="100000" sheet="1" selectLockedCells="1"/>
  <mergeCells count="57">
    <mergeCell ref="I183:J183"/>
    <mergeCell ref="I87:J87"/>
    <mergeCell ref="I103:J103"/>
    <mergeCell ref="I119:J119"/>
    <mergeCell ref="I135:J135"/>
    <mergeCell ref="I151:J151"/>
    <mergeCell ref="K5:K7"/>
    <mergeCell ref="C5:C8"/>
    <mergeCell ref="J3:K3"/>
    <mergeCell ref="B5:B8"/>
    <mergeCell ref="I167:J167"/>
    <mergeCell ref="D103:G103"/>
    <mergeCell ref="D119:G119"/>
    <mergeCell ref="D23:G23"/>
    <mergeCell ref="D39:G39"/>
    <mergeCell ref="D55:G55"/>
    <mergeCell ref="D71:G71"/>
    <mergeCell ref="D87:G87"/>
    <mergeCell ref="A5:A8"/>
    <mergeCell ref="D5:G5"/>
    <mergeCell ref="D6:D7"/>
    <mergeCell ref="I6:I7"/>
    <mergeCell ref="H6:H7"/>
    <mergeCell ref="G6:G7"/>
    <mergeCell ref="F6:F7"/>
    <mergeCell ref="E6:E7"/>
    <mergeCell ref="H5:J5"/>
    <mergeCell ref="J6:J7"/>
    <mergeCell ref="A121:A134"/>
    <mergeCell ref="A41:A54"/>
    <mergeCell ref="A57:A70"/>
    <mergeCell ref="A9:A22"/>
    <mergeCell ref="A105:A118"/>
    <mergeCell ref="A89:A102"/>
    <mergeCell ref="A73:A86"/>
    <mergeCell ref="A25:A38"/>
    <mergeCell ref="A153:A166"/>
    <mergeCell ref="A137:A150"/>
    <mergeCell ref="D135:G135"/>
    <mergeCell ref="D151:G151"/>
    <mergeCell ref="D167:G167"/>
    <mergeCell ref="I199:J199"/>
    <mergeCell ref="I200:J200"/>
    <mergeCell ref="D202:K202"/>
    <mergeCell ref="D203:K203"/>
    <mergeCell ref="A1:K1"/>
    <mergeCell ref="I23:J23"/>
    <mergeCell ref="I39:J39"/>
    <mergeCell ref="I55:J55"/>
    <mergeCell ref="I71:J71"/>
    <mergeCell ref="A202:C202"/>
    <mergeCell ref="A169:A182"/>
    <mergeCell ref="A203:C203"/>
    <mergeCell ref="A185:A198"/>
    <mergeCell ref="D183:G183"/>
    <mergeCell ref="D199:G199"/>
    <mergeCell ref="D200:G200"/>
  </mergeCells>
  <phoneticPr fontId="3"/>
  <conditionalFormatting sqref="K200">
    <cfRule type="cellIs" dxfId="1" priority="1" operator="equal">
      <formula>0</formula>
    </cfRule>
  </conditionalFormatting>
  <printOptions horizontalCentered="1"/>
  <pageMargins left="0.31496062992125984" right="0.11811023622047245" top="0.94488188976377963" bottom="0.35433070866141736" header="0.31496062992125984" footer="0.31496062992125984"/>
  <pageSetup paperSize="9" scale="70" orientation="portrait" r:id="rId1"/>
  <rowBreaks count="5" manualBreakCount="5">
    <brk id="40" max="10" man="1"/>
    <brk id="72" max="10" man="1"/>
    <brk id="104" max="10" man="1"/>
    <brk id="136" max="10" man="1"/>
    <brk id="16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06"/>
  <sheetViews>
    <sheetView showZeros="0" view="pageBreakPreview" topLeftCell="A187" zoomScaleNormal="100" zoomScaleSheetLayoutView="100" workbookViewId="0">
      <selection activeCell="A206" sqref="A206"/>
    </sheetView>
  </sheetViews>
  <sheetFormatPr defaultRowHeight="13.5" x14ac:dyDescent="0.15"/>
  <cols>
    <col min="1" max="1" width="8.75" customWidth="1"/>
    <col min="2" max="2" width="3.75" customWidth="1"/>
    <col min="3" max="3" width="18.75" customWidth="1"/>
    <col min="4" max="4" width="7.375" customWidth="1"/>
    <col min="5" max="5" width="12.375" style="2" customWidth="1"/>
    <col min="6" max="6" width="7.5" customWidth="1"/>
    <col min="7" max="7" width="13.75" customWidth="1"/>
    <col min="8" max="8" width="11.25" customWidth="1"/>
    <col min="9" max="9" width="10" style="2" customWidth="1"/>
    <col min="10" max="10" width="12.5" style="2" customWidth="1"/>
    <col min="11" max="11" width="15.625" customWidth="1"/>
    <col min="12" max="12" width="3.125" customWidth="1"/>
    <col min="13" max="13" width="12.5" style="5" customWidth="1"/>
    <col min="14" max="14" width="12.5" customWidth="1"/>
    <col min="15" max="15" width="8.75" customWidth="1"/>
  </cols>
  <sheetData>
    <row r="1" spans="1:14" ht="36" customHeight="1" x14ac:dyDescent="0.15">
      <c r="A1" s="127" t="s">
        <v>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4" ht="15" customHeight="1" x14ac:dyDescent="0.15">
      <c r="A2" s="33"/>
      <c r="B2" s="33"/>
      <c r="C2" s="33"/>
      <c r="D2" s="33"/>
      <c r="E2" s="34"/>
      <c r="F2" s="33"/>
      <c r="G2" s="33"/>
      <c r="H2" s="33"/>
      <c r="I2" s="34"/>
      <c r="J2" s="35"/>
      <c r="K2" s="76" t="s">
        <v>47</v>
      </c>
    </row>
    <row r="3" spans="1:14" ht="15" customHeight="1" x14ac:dyDescent="0.15">
      <c r="A3" s="33"/>
      <c r="B3" s="33"/>
      <c r="C3" s="33"/>
      <c r="D3" s="33"/>
      <c r="E3" s="34"/>
      <c r="F3" s="33"/>
      <c r="G3" s="37"/>
      <c r="H3" s="33"/>
      <c r="I3" s="34"/>
      <c r="J3" s="170">
        <v>44638</v>
      </c>
      <c r="K3" s="171"/>
    </row>
    <row r="4" spans="1:14" ht="22.5" customHeight="1" thickBot="1" x14ac:dyDescent="0.2">
      <c r="A4" s="33" t="s">
        <v>62</v>
      </c>
      <c r="B4" s="33"/>
      <c r="C4" s="33"/>
      <c r="D4" s="33"/>
      <c r="E4" s="34"/>
      <c r="F4" s="33"/>
      <c r="G4" s="33"/>
      <c r="H4" s="33"/>
      <c r="I4" s="34"/>
      <c r="J4" s="34"/>
      <c r="K4" s="76" t="s">
        <v>8</v>
      </c>
    </row>
    <row r="5" spans="1:14" ht="27" customHeight="1" x14ac:dyDescent="0.15">
      <c r="A5" s="137" t="s">
        <v>10</v>
      </c>
      <c r="B5" s="161" t="s">
        <v>21</v>
      </c>
      <c r="C5" s="157" t="s">
        <v>22</v>
      </c>
      <c r="D5" s="140" t="s">
        <v>13</v>
      </c>
      <c r="E5" s="141"/>
      <c r="F5" s="141"/>
      <c r="G5" s="142"/>
      <c r="H5" s="140" t="s">
        <v>15</v>
      </c>
      <c r="I5" s="141"/>
      <c r="J5" s="141"/>
      <c r="K5" s="155" t="s">
        <v>49</v>
      </c>
    </row>
    <row r="6" spans="1:14" ht="9" customHeight="1" x14ac:dyDescent="0.15">
      <c r="A6" s="138"/>
      <c r="B6" s="162"/>
      <c r="C6" s="158"/>
      <c r="D6" s="143" t="s">
        <v>40</v>
      </c>
      <c r="E6" s="145" t="s">
        <v>14</v>
      </c>
      <c r="F6" s="151" t="s">
        <v>19</v>
      </c>
      <c r="G6" s="149" t="s">
        <v>45</v>
      </c>
      <c r="H6" s="147" t="s">
        <v>9</v>
      </c>
      <c r="I6" s="145" t="s">
        <v>20</v>
      </c>
      <c r="J6" s="153" t="s">
        <v>46</v>
      </c>
      <c r="K6" s="156"/>
    </row>
    <row r="7" spans="1:14" ht="27" customHeight="1" x14ac:dyDescent="0.15">
      <c r="A7" s="138"/>
      <c r="B7" s="162"/>
      <c r="C7" s="158"/>
      <c r="D7" s="144"/>
      <c r="E7" s="146"/>
      <c r="F7" s="152"/>
      <c r="G7" s="150"/>
      <c r="H7" s="148"/>
      <c r="I7" s="146"/>
      <c r="J7" s="154"/>
      <c r="K7" s="156"/>
    </row>
    <row r="8" spans="1:14" ht="18" customHeight="1" thickBot="1" x14ac:dyDescent="0.2">
      <c r="A8" s="139"/>
      <c r="B8" s="163"/>
      <c r="C8" s="159"/>
      <c r="D8" s="38" t="s">
        <v>0</v>
      </c>
      <c r="E8" s="39" t="s">
        <v>1</v>
      </c>
      <c r="F8" s="40" t="s">
        <v>2</v>
      </c>
      <c r="G8" s="41" t="s">
        <v>3</v>
      </c>
      <c r="H8" s="40" t="s">
        <v>4</v>
      </c>
      <c r="I8" s="42" t="s">
        <v>5</v>
      </c>
      <c r="J8" s="43" t="s">
        <v>16</v>
      </c>
      <c r="K8" s="44" t="s">
        <v>3</v>
      </c>
      <c r="M8" s="6"/>
      <c r="N8" s="7"/>
    </row>
    <row r="9" spans="1:14" ht="18" customHeight="1" thickBot="1" x14ac:dyDescent="0.2">
      <c r="A9" s="130" t="s">
        <v>50</v>
      </c>
      <c r="B9" s="45">
        <v>1</v>
      </c>
      <c r="C9" s="46" t="s">
        <v>25</v>
      </c>
      <c r="D9" s="47">
        <v>151</v>
      </c>
      <c r="E9" s="98">
        <v>1234</v>
      </c>
      <c r="F9" s="48">
        <v>100</v>
      </c>
      <c r="G9" s="99">
        <f>(D9*E9*((185-F9)/100))</f>
        <v>158383.9</v>
      </c>
      <c r="H9" s="49">
        <v>4500</v>
      </c>
      <c r="I9" s="100">
        <v>12.34</v>
      </c>
      <c r="J9" s="101">
        <f t="shared" ref="J9:J22" si="0">H9*I9</f>
        <v>55530</v>
      </c>
      <c r="K9" s="102">
        <f>ROUNDDOWN(G9+J9,0)</f>
        <v>213913</v>
      </c>
      <c r="L9" s="4"/>
      <c r="N9" s="5"/>
    </row>
    <row r="10" spans="1:14" ht="18" customHeight="1" thickBot="1" x14ac:dyDescent="0.2">
      <c r="A10" s="130"/>
      <c r="B10" s="50">
        <v>2</v>
      </c>
      <c r="C10" s="51" t="s">
        <v>26</v>
      </c>
      <c r="D10" s="52">
        <v>31</v>
      </c>
      <c r="E10" s="103">
        <v>1234</v>
      </c>
      <c r="F10" s="53">
        <v>100</v>
      </c>
      <c r="G10" s="104">
        <f t="shared" ref="G10:G22" si="1">(D10*E10*((185-F10)/100))</f>
        <v>32515.899999999998</v>
      </c>
      <c r="H10" s="54">
        <v>1000</v>
      </c>
      <c r="I10" s="105">
        <v>12.34</v>
      </c>
      <c r="J10" s="106">
        <f t="shared" si="0"/>
        <v>12340</v>
      </c>
      <c r="K10" s="107">
        <f>ROUNDDOWN(G10+J10,0)</f>
        <v>44855</v>
      </c>
      <c r="L10" s="4"/>
      <c r="N10" s="5"/>
    </row>
    <row r="11" spans="1:14" ht="18" customHeight="1" thickBot="1" x14ac:dyDescent="0.2">
      <c r="A11" s="130"/>
      <c r="B11" s="50">
        <v>3</v>
      </c>
      <c r="C11" s="51" t="s">
        <v>27</v>
      </c>
      <c r="D11" s="52">
        <v>23</v>
      </c>
      <c r="E11" s="103">
        <v>1234</v>
      </c>
      <c r="F11" s="53">
        <v>100</v>
      </c>
      <c r="G11" s="104">
        <f t="shared" si="1"/>
        <v>24124.7</v>
      </c>
      <c r="H11" s="54">
        <v>1100</v>
      </c>
      <c r="I11" s="105">
        <v>12.34</v>
      </c>
      <c r="J11" s="106">
        <f t="shared" si="0"/>
        <v>13574</v>
      </c>
      <c r="K11" s="107">
        <f t="shared" ref="K11:K21" si="2">ROUNDDOWN(G11+J11,0)</f>
        <v>37698</v>
      </c>
      <c r="L11" s="4"/>
      <c r="N11" s="5"/>
    </row>
    <row r="12" spans="1:14" ht="18" customHeight="1" thickBot="1" x14ac:dyDescent="0.2">
      <c r="A12" s="130"/>
      <c r="B12" s="50">
        <v>4</v>
      </c>
      <c r="C12" s="51" t="s">
        <v>28</v>
      </c>
      <c r="D12" s="52">
        <v>34</v>
      </c>
      <c r="E12" s="103">
        <v>1234</v>
      </c>
      <c r="F12" s="53">
        <v>100</v>
      </c>
      <c r="G12" s="104">
        <f t="shared" si="1"/>
        <v>35662.6</v>
      </c>
      <c r="H12" s="54">
        <v>1200</v>
      </c>
      <c r="I12" s="105">
        <v>12.34</v>
      </c>
      <c r="J12" s="106">
        <f t="shared" si="0"/>
        <v>14808</v>
      </c>
      <c r="K12" s="107">
        <f t="shared" si="2"/>
        <v>50470</v>
      </c>
      <c r="L12" s="4"/>
      <c r="N12" s="5"/>
    </row>
    <row r="13" spans="1:14" ht="18" customHeight="1" thickBot="1" x14ac:dyDescent="0.2">
      <c r="A13" s="130"/>
      <c r="B13" s="50">
        <v>5</v>
      </c>
      <c r="C13" s="51" t="s">
        <v>29</v>
      </c>
      <c r="D13" s="52">
        <v>62</v>
      </c>
      <c r="E13" s="103">
        <v>1234</v>
      </c>
      <c r="F13" s="53">
        <v>100</v>
      </c>
      <c r="G13" s="104">
        <f t="shared" si="1"/>
        <v>65031.799999999996</v>
      </c>
      <c r="H13" s="54">
        <v>3700</v>
      </c>
      <c r="I13" s="105">
        <v>12.34</v>
      </c>
      <c r="J13" s="106">
        <f t="shared" si="0"/>
        <v>45658</v>
      </c>
      <c r="K13" s="107">
        <f t="shared" si="2"/>
        <v>110689</v>
      </c>
      <c r="L13" s="4"/>
      <c r="N13" s="5"/>
    </row>
    <row r="14" spans="1:14" ht="18" customHeight="1" thickBot="1" x14ac:dyDescent="0.2">
      <c r="A14" s="130"/>
      <c r="B14" s="50">
        <v>6</v>
      </c>
      <c r="C14" s="51" t="s">
        <v>30</v>
      </c>
      <c r="D14" s="52">
        <v>33</v>
      </c>
      <c r="E14" s="103">
        <v>1234</v>
      </c>
      <c r="F14" s="53">
        <v>100</v>
      </c>
      <c r="G14" s="104">
        <f t="shared" si="1"/>
        <v>34613.699999999997</v>
      </c>
      <c r="H14" s="54">
        <v>1700</v>
      </c>
      <c r="I14" s="105">
        <v>12.34</v>
      </c>
      <c r="J14" s="106">
        <f t="shared" si="0"/>
        <v>20978</v>
      </c>
      <c r="K14" s="107">
        <f t="shared" si="2"/>
        <v>55591</v>
      </c>
      <c r="L14" s="4"/>
      <c r="N14" s="5"/>
    </row>
    <row r="15" spans="1:14" ht="18" customHeight="1" thickBot="1" x14ac:dyDescent="0.2">
      <c r="A15" s="130"/>
      <c r="B15" s="50">
        <v>7</v>
      </c>
      <c r="C15" s="51" t="s">
        <v>31</v>
      </c>
      <c r="D15" s="52">
        <v>126</v>
      </c>
      <c r="E15" s="103">
        <v>1234</v>
      </c>
      <c r="F15" s="53">
        <v>100</v>
      </c>
      <c r="G15" s="104">
        <f t="shared" si="1"/>
        <v>132161.4</v>
      </c>
      <c r="H15" s="54">
        <v>8700</v>
      </c>
      <c r="I15" s="105">
        <v>12.34</v>
      </c>
      <c r="J15" s="106">
        <f t="shared" si="0"/>
        <v>107358</v>
      </c>
      <c r="K15" s="107">
        <f t="shared" si="2"/>
        <v>239519</v>
      </c>
      <c r="L15" s="4"/>
      <c r="N15" s="5"/>
    </row>
    <row r="16" spans="1:14" ht="18" customHeight="1" thickBot="1" x14ac:dyDescent="0.2">
      <c r="A16" s="130"/>
      <c r="B16" s="50">
        <v>8</v>
      </c>
      <c r="C16" s="51" t="s">
        <v>32</v>
      </c>
      <c r="D16" s="52">
        <v>36</v>
      </c>
      <c r="E16" s="103">
        <v>1234</v>
      </c>
      <c r="F16" s="53">
        <v>100</v>
      </c>
      <c r="G16" s="104">
        <f t="shared" si="1"/>
        <v>37760.400000000001</v>
      </c>
      <c r="H16" s="54">
        <v>3600</v>
      </c>
      <c r="I16" s="105">
        <v>12.34</v>
      </c>
      <c r="J16" s="106">
        <f t="shared" si="0"/>
        <v>44424</v>
      </c>
      <c r="K16" s="107">
        <f t="shared" si="2"/>
        <v>82184</v>
      </c>
      <c r="L16" s="4"/>
      <c r="N16" s="5"/>
    </row>
    <row r="17" spans="1:14" ht="18" customHeight="1" thickBot="1" x14ac:dyDescent="0.2">
      <c r="A17" s="130"/>
      <c r="B17" s="50">
        <v>9</v>
      </c>
      <c r="C17" s="55" t="s">
        <v>33</v>
      </c>
      <c r="D17" s="52">
        <v>38</v>
      </c>
      <c r="E17" s="103">
        <v>1234</v>
      </c>
      <c r="F17" s="53">
        <v>100</v>
      </c>
      <c r="G17" s="104">
        <f t="shared" si="1"/>
        <v>39858.199999999997</v>
      </c>
      <c r="H17" s="54">
        <v>1700</v>
      </c>
      <c r="I17" s="105">
        <v>12.34</v>
      </c>
      <c r="J17" s="106">
        <f t="shared" si="0"/>
        <v>20978</v>
      </c>
      <c r="K17" s="107">
        <f t="shared" si="2"/>
        <v>60836</v>
      </c>
      <c r="L17" s="4"/>
      <c r="N17" s="5"/>
    </row>
    <row r="18" spans="1:14" ht="18" customHeight="1" thickBot="1" x14ac:dyDescent="0.2">
      <c r="A18" s="130"/>
      <c r="B18" s="50">
        <v>10</v>
      </c>
      <c r="C18" s="51" t="s">
        <v>34</v>
      </c>
      <c r="D18" s="52">
        <v>33</v>
      </c>
      <c r="E18" s="103">
        <v>1234</v>
      </c>
      <c r="F18" s="53">
        <v>100</v>
      </c>
      <c r="G18" s="104">
        <f t="shared" si="1"/>
        <v>34613.699999999997</v>
      </c>
      <c r="H18" s="54">
        <v>1100</v>
      </c>
      <c r="I18" s="105">
        <v>12.34</v>
      </c>
      <c r="J18" s="106">
        <f t="shared" si="0"/>
        <v>13574</v>
      </c>
      <c r="K18" s="107">
        <f t="shared" si="2"/>
        <v>48187</v>
      </c>
      <c r="L18" s="4"/>
      <c r="N18" s="5"/>
    </row>
    <row r="19" spans="1:14" ht="18" customHeight="1" thickBot="1" x14ac:dyDescent="0.2">
      <c r="A19" s="130"/>
      <c r="B19" s="50">
        <v>11</v>
      </c>
      <c r="C19" s="51" t="s">
        <v>35</v>
      </c>
      <c r="D19" s="52">
        <v>26</v>
      </c>
      <c r="E19" s="103">
        <v>1234</v>
      </c>
      <c r="F19" s="53">
        <v>100</v>
      </c>
      <c r="G19" s="104">
        <f t="shared" si="1"/>
        <v>27271.399999999998</v>
      </c>
      <c r="H19" s="54">
        <v>1000</v>
      </c>
      <c r="I19" s="105">
        <v>12.34</v>
      </c>
      <c r="J19" s="106">
        <f t="shared" si="0"/>
        <v>12340</v>
      </c>
      <c r="K19" s="107">
        <f t="shared" si="2"/>
        <v>39611</v>
      </c>
      <c r="L19" s="4"/>
      <c r="N19" s="5"/>
    </row>
    <row r="20" spans="1:14" ht="18" customHeight="1" thickBot="1" x14ac:dyDescent="0.2">
      <c r="A20" s="130"/>
      <c r="B20" s="50">
        <v>12</v>
      </c>
      <c r="C20" s="51" t="s">
        <v>36</v>
      </c>
      <c r="D20" s="52">
        <v>25</v>
      </c>
      <c r="E20" s="103">
        <v>1234</v>
      </c>
      <c r="F20" s="53">
        <v>100</v>
      </c>
      <c r="G20" s="104">
        <f t="shared" si="1"/>
        <v>26222.5</v>
      </c>
      <c r="H20" s="54">
        <v>1100</v>
      </c>
      <c r="I20" s="105">
        <v>12.34</v>
      </c>
      <c r="J20" s="106">
        <f t="shared" si="0"/>
        <v>13574</v>
      </c>
      <c r="K20" s="107">
        <f t="shared" si="2"/>
        <v>39796</v>
      </c>
      <c r="L20" s="4"/>
      <c r="N20" s="5"/>
    </row>
    <row r="21" spans="1:14" ht="18" customHeight="1" thickBot="1" x14ac:dyDescent="0.2">
      <c r="A21" s="130"/>
      <c r="B21" s="50">
        <v>13</v>
      </c>
      <c r="C21" s="56" t="s">
        <v>42</v>
      </c>
      <c r="D21" s="57">
        <v>145</v>
      </c>
      <c r="E21" s="108">
        <v>1234</v>
      </c>
      <c r="F21" s="58">
        <v>100</v>
      </c>
      <c r="G21" s="109">
        <f t="shared" si="1"/>
        <v>152090.5</v>
      </c>
      <c r="H21" s="59">
        <v>8100</v>
      </c>
      <c r="I21" s="110">
        <v>12.34</v>
      </c>
      <c r="J21" s="111">
        <f t="shared" si="0"/>
        <v>99954</v>
      </c>
      <c r="K21" s="107">
        <f t="shared" si="2"/>
        <v>252044</v>
      </c>
      <c r="L21" s="4"/>
      <c r="N21" s="5"/>
    </row>
    <row r="22" spans="1:14" ht="18" customHeight="1" thickBot="1" x14ac:dyDescent="0.2">
      <c r="A22" s="130"/>
      <c r="B22" s="60">
        <v>14</v>
      </c>
      <c r="C22" s="61" t="s">
        <v>37</v>
      </c>
      <c r="D22" s="62">
        <v>35</v>
      </c>
      <c r="E22" s="112">
        <v>1234</v>
      </c>
      <c r="F22" s="63">
        <v>100</v>
      </c>
      <c r="G22" s="113">
        <f t="shared" si="1"/>
        <v>36711.5</v>
      </c>
      <c r="H22" s="64">
        <v>1900</v>
      </c>
      <c r="I22" s="114">
        <v>12.34</v>
      </c>
      <c r="J22" s="115">
        <f t="shared" si="0"/>
        <v>23446</v>
      </c>
      <c r="K22" s="116">
        <f>ROUNDDOWN(G22+J22,0)</f>
        <v>60157</v>
      </c>
      <c r="L22" s="4"/>
      <c r="N22" s="5"/>
    </row>
    <row r="23" spans="1:14" ht="27" customHeight="1" thickTop="1" thickBot="1" x14ac:dyDescent="0.2">
      <c r="A23" s="65"/>
      <c r="B23" s="66"/>
      <c r="C23" s="67"/>
      <c r="D23" s="133" t="s">
        <v>24</v>
      </c>
      <c r="E23" s="133"/>
      <c r="F23" s="133"/>
      <c r="G23" s="134"/>
      <c r="H23" s="68">
        <f>SUM(H9:H22)</f>
        <v>40400</v>
      </c>
      <c r="I23" s="117" t="s">
        <v>23</v>
      </c>
      <c r="J23" s="118"/>
      <c r="K23" s="69">
        <f>SUM(K9:K22)</f>
        <v>1335550</v>
      </c>
      <c r="L23" s="4"/>
    </row>
    <row r="24" spans="1:14" ht="22.5" customHeight="1" thickBot="1" x14ac:dyDescent="0.2">
      <c r="A24" s="19"/>
      <c r="B24" s="11"/>
      <c r="C24" s="12"/>
      <c r="D24" s="12"/>
      <c r="E24" s="12"/>
      <c r="F24" s="12"/>
      <c r="G24" s="12"/>
      <c r="H24" s="70"/>
      <c r="I24" s="12"/>
      <c r="J24" s="12"/>
      <c r="K24" s="20" t="s">
        <v>17</v>
      </c>
    </row>
    <row r="25" spans="1:14" ht="18" customHeight="1" thickBot="1" x14ac:dyDescent="0.2">
      <c r="A25" s="130" t="s">
        <v>51</v>
      </c>
      <c r="B25" s="45">
        <v>1</v>
      </c>
      <c r="C25" s="46" t="s">
        <v>25</v>
      </c>
      <c r="D25" s="47">
        <v>151</v>
      </c>
      <c r="E25" s="98">
        <v>1234</v>
      </c>
      <c r="F25" s="48">
        <v>100</v>
      </c>
      <c r="G25" s="99">
        <f t="shared" ref="G25:G38" si="3">(D25*E25*((185-F25)/100))</f>
        <v>158383.9</v>
      </c>
      <c r="H25" s="71">
        <v>9100</v>
      </c>
      <c r="I25" s="100">
        <v>12.34</v>
      </c>
      <c r="J25" s="101">
        <f t="shared" ref="J25:J38" si="4">H25*I25</f>
        <v>112294</v>
      </c>
      <c r="K25" s="102">
        <f>ROUNDDOWN(G25+J25,0)</f>
        <v>270677</v>
      </c>
    </row>
    <row r="26" spans="1:14" ht="18" customHeight="1" thickBot="1" x14ac:dyDescent="0.2">
      <c r="A26" s="130"/>
      <c r="B26" s="50">
        <v>2</v>
      </c>
      <c r="C26" s="51" t="s">
        <v>26</v>
      </c>
      <c r="D26" s="52">
        <v>31</v>
      </c>
      <c r="E26" s="103">
        <v>1234</v>
      </c>
      <c r="F26" s="53">
        <v>100</v>
      </c>
      <c r="G26" s="104">
        <f t="shared" si="3"/>
        <v>32515.899999999998</v>
      </c>
      <c r="H26" s="72">
        <v>2200</v>
      </c>
      <c r="I26" s="105">
        <v>12.34</v>
      </c>
      <c r="J26" s="106">
        <f t="shared" si="4"/>
        <v>27148</v>
      </c>
      <c r="K26" s="107">
        <f>ROUNDDOWN(G26+J26,0)</f>
        <v>59663</v>
      </c>
    </row>
    <row r="27" spans="1:14" ht="18" customHeight="1" thickBot="1" x14ac:dyDescent="0.2">
      <c r="A27" s="130"/>
      <c r="B27" s="50">
        <v>3</v>
      </c>
      <c r="C27" s="51" t="s">
        <v>27</v>
      </c>
      <c r="D27" s="52">
        <v>23</v>
      </c>
      <c r="E27" s="103">
        <v>1234</v>
      </c>
      <c r="F27" s="53">
        <v>100</v>
      </c>
      <c r="G27" s="104">
        <f t="shared" si="3"/>
        <v>24124.7</v>
      </c>
      <c r="H27" s="72">
        <v>2000</v>
      </c>
      <c r="I27" s="105">
        <v>12.34</v>
      </c>
      <c r="J27" s="106">
        <f t="shared" si="4"/>
        <v>24680</v>
      </c>
      <c r="K27" s="107">
        <f t="shared" ref="K27:K37" si="5">ROUNDDOWN(G27+J27,0)</f>
        <v>48804</v>
      </c>
    </row>
    <row r="28" spans="1:14" ht="18" customHeight="1" thickBot="1" x14ac:dyDescent="0.2">
      <c r="A28" s="130"/>
      <c r="B28" s="50">
        <v>4</v>
      </c>
      <c r="C28" s="51" t="s">
        <v>28</v>
      </c>
      <c r="D28" s="52">
        <v>34</v>
      </c>
      <c r="E28" s="103">
        <v>1234</v>
      </c>
      <c r="F28" s="53">
        <v>100</v>
      </c>
      <c r="G28" s="104">
        <f t="shared" si="3"/>
        <v>35662.6</v>
      </c>
      <c r="H28" s="72">
        <v>2800</v>
      </c>
      <c r="I28" s="105">
        <v>12.34</v>
      </c>
      <c r="J28" s="106">
        <f t="shared" si="4"/>
        <v>34552</v>
      </c>
      <c r="K28" s="107">
        <f t="shared" si="5"/>
        <v>70214</v>
      </c>
    </row>
    <row r="29" spans="1:14" ht="18" customHeight="1" thickBot="1" x14ac:dyDescent="0.2">
      <c r="A29" s="130"/>
      <c r="B29" s="50">
        <v>5</v>
      </c>
      <c r="C29" s="51" t="s">
        <v>29</v>
      </c>
      <c r="D29" s="52">
        <v>62</v>
      </c>
      <c r="E29" s="103">
        <v>1234</v>
      </c>
      <c r="F29" s="53">
        <v>100</v>
      </c>
      <c r="G29" s="104">
        <f t="shared" si="3"/>
        <v>65031.799999999996</v>
      </c>
      <c r="H29" s="72">
        <v>7100</v>
      </c>
      <c r="I29" s="105">
        <v>12.34</v>
      </c>
      <c r="J29" s="106">
        <f t="shared" si="4"/>
        <v>87614</v>
      </c>
      <c r="K29" s="107">
        <f t="shared" si="5"/>
        <v>152645</v>
      </c>
    </row>
    <row r="30" spans="1:14" ht="18" customHeight="1" thickBot="1" x14ac:dyDescent="0.2">
      <c r="A30" s="130"/>
      <c r="B30" s="50">
        <v>6</v>
      </c>
      <c r="C30" s="51" t="s">
        <v>30</v>
      </c>
      <c r="D30" s="52">
        <v>33</v>
      </c>
      <c r="E30" s="103">
        <v>1234</v>
      </c>
      <c r="F30" s="53">
        <v>100</v>
      </c>
      <c r="G30" s="104">
        <f t="shared" si="3"/>
        <v>34613.699999999997</v>
      </c>
      <c r="H30" s="72">
        <v>3400</v>
      </c>
      <c r="I30" s="105">
        <v>12.34</v>
      </c>
      <c r="J30" s="106">
        <f t="shared" si="4"/>
        <v>41956</v>
      </c>
      <c r="K30" s="107">
        <f t="shared" si="5"/>
        <v>76569</v>
      </c>
    </row>
    <row r="31" spans="1:14" ht="18" customHeight="1" thickBot="1" x14ac:dyDescent="0.2">
      <c r="A31" s="130"/>
      <c r="B31" s="50">
        <v>7</v>
      </c>
      <c r="C31" s="51" t="s">
        <v>31</v>
      </c>
      <c r="D31" s="52">
        <v>126</v>
      </c>
      <c r="E31" s="103">
        <v>1234</v>
      </c>
      <c r="F31" s="53">
        <v>100</v>
      </c>
      <c r="G31" s="104">
        <f t="shared" si="3"/>
        <v>132161.4</v>
      </c>
      <c r="H31" s="72">
        <v>15500</v>
      </c>
      <c r="I31" s="105">
        <v>12.34</v>
      </c>
      <c r="J31" s="106">
        <f t="shared" si="4"/>
        <v>191270</v>
      </c>
      <c r="K31" s="107">
        <f t="shared" si="5"/>
        <v>323431</v>
      </c>
    </row>
    <row r="32" spans="1:14" ht="18" customHeight="1" thickBot="1" x14ac:dyDescent="0.2">
      <c r="A32" s="130"/>
      <c r="B32" s="50">
        <v>8</v>
      </c>
      <c r="C32" s="51" t="s">
        <v>32</v>
      </c>
      <c r="D32" s="52">
        <v>36</v>
      </c>
      <c r="E32" s="103">
        <v>1234</v>
      </c>
      <c r="F32" s="53">
        <v>100</v>
      </c>
      <c r="G32" s="104">
        <f t="shared" si="3"/>
        <v>37760.400000000001</v>
      </c>
      <c r="H32" s="72">
        <v>5300</v>
      </c>
      <c r="I32" s="105">
        <v>12.34</v>
      </c>
      <c r="J32" s="106">
        <f t="shared" si="4"/>
        <v>65402</v>
      </c>
      <c r="K32" s="107">
        <f t="shared" si="5"/>
        <v>103162</v>
      </c>
    </row>
    <row r="33" spans="1:11" ht="18" customHeight="1" thickBot="1" x14ac:dyDescent="0.2">
      <c r="A33" s="130"/>
      <c r="B33" s="50">
        <v>9</v>
      </c>
      <c r="C33" s="55" t="s">
        <v>33</v>
      </c>
      <c r="D33" s="52">
        <v>38</v>
      </c>
      <c r="E33" s="103">
        <v>1234</v>
      </c>
      <c r="F33" s="53">
        <v>100</v>
      </c>
      <c r="G33" s="104">
        <f t="shared" si="3"/>
        <v>39858.199999999997</v>
      </c>
      <c r="H33" s="72">
        <v>3600</v>
      </c>
      <c r="I33" s="105">
        <v>12.34</v>
      </c>
      <c r="J33" s="106">
        <f t="shared" si="4"/>
        <v>44424</v>
      </c>
      <c r="K33" s="107">
        <f t="shared" si="5"/>
        <v>84282</v>
      </c>
    </row>
    <row r="34" spans="1:11" ht="18" customHeight="1" thickBot="1" x14ac:dyDescent="0.2">
      <c r="A34" s="130"/>
      <c r="B34" s="50">
        <v>10</v>
      </c>
      <c r="C34" s="51" t="s">
        <v>34</v>
      </c>
      <c r="D34" s="52">
        <v>33</v>
      </c>
      <c r="E34" s="103">
        <v>1234</v>
      </c>
      <c r="F34" s="53">
        <v>100</v>
      </c>
      <c r="G34" s="104">
        <f t="shared" si="3"/>
        <v>34613.699999999997</v>
      </c>
      <c r="H34" s="72">
        <v>2500</v>
      </c>
      <c r="I34" s="105">
        <v>12.34</v>
      </c>
      <c r="J34" s="106">
        <f t="shared" si="4"/>
        <v>30850</v>
      </c>
      <c r="K34" s="107">
        <f t="shared" si="5"/>
        <v>65463</v>
      </c>
    </row>
    <row r="35" spans="1:11" ht="18" customHeight="1" thickBot="1" x14ac:dyDescent="0.2">
      <c r="A35" s="130"/>
      <c r="B35" s="50">
        <v>11</v>
      </c>
      <c r="C35" s="51" t="s">
        <v>35</v>
      </c>
      <c r="D35" s="52">
        <v>26</v>
      </c>
      <c r="E35" s="103">
        <v>1234</v>
      </c>
      <c r="F35" s="53">
        <v>100</v>
      </c>
      <c r="G35" s="104">
        <f t="shared" si="3"/>
        <v>27271.399999999998</v>
      </c>
      <c r="H35" s="72">
        <v>2100</v>
      </c>
      <c r="I35" s="105">
        <v>12.34</v>
      </c>
      <c r="J35" s="106">
        <f t="shared" si="4"/>
        <v>25914</v>
      </c>
      <c r="K35" s="107">
        <f t="shared" si="5"/>
        <v>53185</v>
      </c>
    </row>
    <row r="36" spans="1:11" ht="18" customHeight="1" thickBot="1" x14ac:dyDescent="0.2">
      <c r="A36" s="130"/>
      <c r="B36" s="50">
        <v>12</v>
      </c>
      <c r="C36" s="51" t="s">
        <v>36</v>
      </c>
      <c r="D36" s="52">
        <v>25</v>
      </c>
      <c r="E36" s="103">
        <v>1234</v>
      </c>
      <c r="F36" s="53">
        <v>100</v>
      </c>
      <c r="G36" s="104">
        <f t="shared" si="3"/>
        <v>26222.5</v>
      </c>
      <c r="H36" s="72">
        <v>1600</v>
      </c>
      <c r="I36" s="105">
        <v>12.34</v>
      </c>
      <c r="J36" s="106">
        <f t="shared" si="4"/>
        <v>19744</v>
      </c>
      <c r="K36" s="107">
        <f t="shared" si="5"/>
        <v>45966</v>
      </c>
    </row>
    <row r="37" spans="1:11" ht="18" customHeight="1" thickBot="1" x14ac:dyDescent="0.2">
      <c r="A37" s="130"/>
      <c r="B37" s="50">
        <v>13</v>
      </c>
      <c r="C37" s="56" t="s">
        <v>42</v>
      </c>
      <c r="D37" s="57">
        <v>145</v>
      </c>
      <c r="E37" s="108">
        <v>1234</v>
      </c>
      <c r="F37" s="58">
        <v>100</v>
      </c>
      <c r="G37" s="109">
        <f t="shared" si="3"/>
        <v>152090.5</v>
      </c>
      <c r="H37" s="73">
        <v>18000</v>
      </c>
      <c r="I37" s="110">
        <v>12.34</v>
      </c>
      <c r="J37" s="111">
        <f t="shared" si="4"/>
        <v>222120</v>
      </c>
      <c r="K37" s="107">
        <f t="shared" si="5"/>
        <v>374210</v>
      </c>
    </row>
    <row r="38" spans="1:11" ht="18" customHeight="1" thickBot="1" x14ac:dyDescent="0.2">
      <c r="A38" s="130"/>
      <c r="B38" s="60">
        <v>14</v>
      </c>
      <c r="C38" s="61" t="s">
        <v>37</v>
      </c>
      <c r="D38" s="62">
        <v>35</v>
      </c>
      <c r="E38" s="112">
        <v>1234</v>
      </c>
      <c r="F38" s="63">
        <v>100</v>
      </c>
      <c r="G38" s="113">
        <f t="shared" si="3"/>
        <v>36711.5</v>
      </c>
      <c r="H38" s="74">
        <v>3300</v>
      </c>
      <c r="I38" s="114">
        <v>12.34</v>
      </c>
      <c r="J38" s="115">
        <f t="shared" si="4"/>
        <v>40722</v>
      </c>
      <c r="K38" s="116">
        <f>ROUNDDOWN(G38+J38,0)</f>
        <v>77433</v>
      </c>
    </row>
    <row r="39" spans="1:11" ht="27" customHeight="1" thickTop="1" thickBot="1" x14ac:dyDescent="0.2">
      <c r="A39" s="65"/>
      <c r="B39" s="66"/>
      <c r="C39" s="67"/>
      <c r="D39" s="133" t="s">
        <v>24</v>
      </c>
      <c r="E39" s="133"/>
      <c r="F39" s="133"/>
      <c r="G39" s="134"/>
      <c r="H39" s="68">
        <f>SUM(H25:H38)</f>
        <v>78500</v>
      </c>
      <c r="I39" s="117" t="s">
        <v>23</v>
      </c>
      <c r="J39" s="118"/>
      <c r="K39" s="69">
        <f>SUM(K25:K38)</f>
        <v>1805704</v>
      </c>
    </row>
    <row r="40" spans="1:11" ht="22.5" customHeight="1" thickBot="1" x14ac:dyDescent="0.2">
      <c r="A40" s="19"/>
      <c r="B40" s="11"/>
      <c r="C40" s="12"/>
      <c r="D40" s="12"/>
      <c r="E40" s="12"/>
      <c r="F40" s="12"/>
      <c r="G40" s="12"/>
      <c r="H40" s="70"/>
      <c r="I40" s="12"/>
      <c r="J40" s="12"/>
      <c r="K40" s="20" t="s">
        <v>17</v>
      </c>
    </row>
    <row r="41" spans="1:11" ht="18" customHeight="1" thickBot="1" x14ac:dyDescent="0.2">
      <c r="A41" s="130" t="s">
        <v>52</v>
      </c>
      <c r="B41" s="45">
        <v>1</v>
      </c>
      <c r="C41" s="46" t="s">
        <v>25</v>
      </c>
      <c r="D41" s="47">
        <v>151</v>
      </c>
      <c r="E41" s="98">
        <v>1234</v>
      </c>
      <c r="F41" s="48">
        <v>100</v>
      </c>
      <c r="G41" s="99">
        <f t="shared" ref="G41:G54" si="6">(D41*E41*((185-F41)/100))</f>
        <v>158383.9</v>
      </c>
      <c r="H41" s="71">
        <v>7800</v>
      </c>
      <c r="I41" s="100">
        <v>12.34</v>
      </c>
      <c r="J41" s="101">
        <f t="shared" ref="J41:J54" si="7">H41*I41</f>
        <v>96252</v>
      </c>
      <c r="K41" s="102">
        <f>ROUNDDOWN(G41+J41,0)</f>
        <v>254635</v>
      </c>
    </row>
    <row r="42" spans="1:11" ht="18" customHeight="1" thickBot="1" x14ac:dyDescent="0.2">
      <c r="A42" s="130"/>
      <c r="B42" s="50">
        <v>2</v>
      </c>
      <c r="C42" s="51" t="s">
        <v>26</v>
      </c>
      <c r="D42" s="52">
        <v>31</v>
      </c>
      <c r="E42" s="103">
        <v>1234</v>
      </c>
      <c r="F42" s="53">
        <v>100</v>
      </c>
      <c r="G42" s="104">
        <f t="shared" si="6"/>
        <v>32515.899999999998</v>
      </c>
      <c r="H42" s="72">
        <v>1800</v>
      </c>
      <c r="I42" s="105">
        <v>12.34</v>
      </c>
      <c r="J42" s="106">
        <f t="shared" si="7"/>
        <v>22212</v>
      </c>
      <c r="K42" s="107">
        <f>ROUNDDOWN(G42+J42,0)</f>
        <v>54727</v>
      </c>
    </row>
    <row r="43" spans="1:11" ht="18" customHeight="1" thickBot="1" x14ac:dyDescent="0.2">
      <c r="A43" s="130"/>
      <c r="B43" s="50">
        <v>3</v>
      </c>
      <c r="C43" s="51" t="s">
        <v>27</v>
      </c>
      <c r="D43" s="52">
        <v>23</v>
      </c>
      <c r="E43" s="103">
        <v>1234</v>
      </c>
      <c r="F43" s="53">
        <v>100</v>
      </c>
      <c r="G43" s="104">
        <f t="shared" si="6"/>
        <v>24124.7</v>
      </c>
      <c r="H43" s="72">
        <v>1500</v>
      </c>
      <c r="I43" s="105">
        <v>12.34</v>
      </c>
      <c r="J43" s="106">
        <f t="shared" si="7"/>
        <v>18510</v>
      </c>
      <c r="K43" s="107">
        <f t="shared" ref="K43:K53" si="8">ROUNDDOWN(G43+J43,0)</f>
        <v>42634</v>
      </c>
    </row>
    <row r="44" spans="1:11" ht="18" customHeight="1" thickBot="1" x14ac:dyDescent="0.2">
      <c r="A44" s="130"/>
      <c r="B44" s="50">
        <v>4</v>
      </c>
      <c r="C44" s="51" t="s">
        <v>28</v>
      </c>
      <c r="D44" s="52">
        <v>34</v>
      </c>
      <c r="E44" s="103">
        <v>1234</v>
      </c>
      <c r="F44" s="53">
        <v>100</v>
      </c>
      <c r="G44" s="104">
        <f t="shared" si="6"/>
        <v>35662.6</v>
      </c>
      <c r="H44" s="72">
        <v>2000</v>
      </c>
      <c r="I44" s="105">
        <v>12.34</v>
      </c>
      <c r="J44" s="106">
        <f t="shared" si="7"/>
        <v>24680</v>
      </c>
      <c r="K44" s="107">
        <f t="shared" si="8"/>
        <v>60342</v>
      </c>
    </row>
    <row r="45" spans="1:11" ht="18" customHeight="1" thickBot="1" x14ac:dyDescent="0.2">
      <c r="A45" s="130"/>
      <c r="B45" s="50">
        <v>5</v>
      </c>
      <c r="C45" s="51" t="s">
        <v>29</v>
      </c>
      <c r="D45" s="52">
        <v>62</v>
      </c>
      <c r="E45" s="103">
        <v>1234</v>
      </c>
      <c r="F45" s="53">
        <v>100</v>
      </c>
      <c r="G45" s="104">
        <f t="shared" si="6"/>
        <v>65031.799999999996</v>
      </c>
      <c r="H45" s="72">
        <v>5900</v>
      </c>
      <c r="I45" s="105">
        <v>12.34</v>
      </c>
      <c r="J45" s="106">
        <f t="shared" si="7"/>
        <v>72806</v>
      </c>
      <c r="K45" s="107">
        <f t="shared" si="8"/>
        <v>137837</v>
      </c>
    </row>
    <row r="46" spans="1:11" ht="18" customHeight="1" thickBot="1" x14ac:dyDescent="0.2">
      <c r="A46" s="130"/>
      <c r="B46" s="50">
        <v>6</v>
      </c>
      <c r="C46" s="51" t="s">
        <v>30</v>
      </c>
      <c r="D46" s="52">
        <v>33</v>
      </c>
      <c r="E46" s="103">
        <v>1234</v>
      </c>
      <c r="F46" s="53">
        <v>100</v>
      </c>
      <c r="G46" s="104">
        <f t="shared" si="6"/>
        <v>34613.699999999997</v>
      </c>
      <c r="H46" s="72">
        <v>3000</v>
      </c>
      <c r="I46" s="105">
        <v>12.34</v>
      </c>
      <c r="J46" s="106">
        <f t="shared" si="7"/>
        <v>37020</v>
      </c>
      <c r="K46" s="107">
        <f t="shared" si="8"/>
        <v>71633</v>
      </c>
    </row>
    <row r="47" spans="1:11" ht="18" customHeight="1" thickBot="1" x14ac:dyDescent="0.2">
      <c r="A47" s="130"/>
      <c r="B47" s="50">
        <v>7</v>
      </c>
      <c r="C47" s="51" t="s">
        <v>31</v>
      </c>
      <c r="D47" s="52">
        <v>126</v>
      </c>
      <c r="E47" s="103">
        <v>1234</v>
      </c>
      <c r="F47" s="53">
        <v>100</v>
      </c>
      <c r="G47" s="104">
        <f t="shared" si="6"/>
        <v>132161.4</v>
      </c>
      <c r="H47" s="72">
        <v>12500</v>
      </c>
      <c r="I47" s="105">
        <v>12.34</v>
      </c>
      <c r="J47" s="106">
        <f t="shared" si="7"/>
        <v>154250</v>
      </c>
      <c r="K47" s="107">
        <f t="shared" si="8"/>
        <v>286411</v>
      </c>
    </row>
    <row r="48" spans="1:11" ht="18" customHeight="1" thickBot="1" x14ac:dyDescent="0.2">
      <c r="A48" s="130"/>
      <c r="B48" s="50">
        <v>8</v>
      </c>
      <c r="C48" s="51" t="s">
        <v>32</v>
      </c>
      <c r="D48" s="52">
        <v>36</v>
      </c>
      <c r="E48" s="103">
        <v>1234</v>
      </c>
      <c r="F48" s="53">
        <v>100</v>
      </c>
      <c r="G48" s="104">
        <f t="shared" si="6"/>
        <v>37760.400000000001</v>
      </c>
      <c r="H48" s="72">
        <v>4600</v>
      </c>
      <c r="I48" s="105">
        <v>12.34</v>
      </c>
      <c r="J48" s="106">
        <f t="shared" si="7"/>
        <v>56764</v>
      </c>
      <c r="K48" s="107">
        <f t="shared" si="8"/>
        <v>94524</v>
      </c>
    </row>
    <row r="49" spans="1:26" ht="18" customHeight="1" thickBot="1" x14ac:dyDescent="0.2">
      <c r="A49" s="130"/>
      <c r="B49" s="50">
        <v>9</v>
      </c>
      <c r="C49" s="55" t="s">
        <v>33</v>
      </c>
      <c r="D49" s="52">
        <v>38</v>
      </c>
      <c r="E49" s="103">
        <v>1234</v>
      </c>
      <c r="F49" s="53">
        <v>100</v>
      </c>
      <c r="G49" s="104">
        <f t="shared" si="6"/>
        <v>39858.199999999997</v>
      </c>
      <c r="H49" s="72">
        <v>3600</v>
      </c>
      <c r="I49" s="105">
        <v>12.34</v>
      </c>
      <c r="J49" s="106">
        <f t="shared" si="7"/>
        <v>44424</v>
      </c>
      <c r="K49" s="107">
        <f t="shared" si="8"/>
        <v>84282</v>
      </c>
    </row>
    <row r="50" spans="1:26" ht="18" customHeight="1" thickBot="1" x14ac:dyDescent="0.2">
      <c r="A50" s="130"/>
      <c r="B50" s="50">
        <v>10</v>
      </c>
      <c r="C50" s="51" t="s">
        <v>34</v>
      </c>
      <c r="D50" s="52">
        <v>33</v>
      </c>
      <c r="E50" s="103">
        <v>1234</v>
      </c>
      <c r="F50" s="53">
        <v>100</v>
      </c>
      <c r="G50" s="104">
        <f t="shared" si="6"/>
        <v>34613.699999999997</v>
      </c>
      <c r="H50" s="72">
        <v>2200</v>
      </c>
      <c r="I50" s="105">
        <v>12.34</v>
      </c>
      <c r="J50" s="106">
        <f t="shared" si="7"/>
        <v>27148</v>
      </c>
      <c r="K50" s="107">
        <f t="shared" si="8"/>
        <v>61761</v>
      </c>
    </row>
    <row r="51" spans="1:26" ht="18" customHeight="1" thickBot="1" x14ac:dyDescent="0.2">
      <c r="A51" s="130"/>
      <c r="B51" s="50">
        <v>11</v>
      </c>
      <c r="C51" s="51" t="s">
        <v>35</v>
      </c>
      <c r="D51" s="52">
        <v>26</v>
      </c>
      <c r="E51" s="103">
        <v>1234</v>
      </c>
      <c r="F51" s="53">
        <v>100</v>
      </c>
      <c r="G51" s="104">
        <f t="shared" si="6"/>
        <v>27271.399999999998</v>
      </c>
      <c r="H51" s="72">
        <v>1700</v>
      </c>
      <c r="I51" s="105">
        <v>12.34</v>
      </c>
      <c r="J51" s="106">
        <f t="shared" si="7"/>
        <v>20978</v>
      </c>
      <c r="K51" s="107">
        <f t="shared" si="8"/>
        <v>48249</v>
      </c>
    </row>
    <row r="52" spans="1:26" ht="18" customHeight="1" thickBot="1" x14ac:dyDescent="0.2">
      <c r="A52" s="130"/>
      <c r="B52" s="50">
        <v>12</v>
      </c>
      <c r="C52" s="51" t="s">
        <v>36</v>
      </c>
      <c r="D52" s="52">
        <v>25</v>
      </c>
      <c r="E52" s="103">
        <v>1234</v>
      </c>
      <c r="F52" s="53">
        <v>100</v>
      </c>
      <c r="G52" s="104">
        <f t="shared" si="6"/>
        <v>26222.5</v>
      </c>
      <c r="H52" s="72">
        <v>1500</v>
      </c>
      <c r="I52" s="105">
        <v>12.34</v>
      </c>
      <c r="J52" s="106">
        <f t="shared" si="7"/>
        <v>18510</v>
      </c>
      <c r="K52" s="107">
        <f t="shared" si="8"/>
        <v>44732</v>
      </c>
    </row>
    <row r="53" spans="1:26" ht="18" customHeight="1" thickBot="1" x14ac:dyDescent="0.2">
      <c r="A53" s="130"/>
      <c r="B53" s="50">
        <v>13</v>
      </c>
      <c r="C53" s="56" t="s">
        <v>42</v>
      </c>
      <c r="D53" s="57">
        <v>145</v>
      </c>
      <c r="E53" s="108">
        <v>1234</v>
      </c>
      <c r="F53" s="58">
        <v>100</v>
      </c>
      <c r="G53" s="109">
        <f t="shared" si="6"/>
        <v>152090.5</v>
      </c>
      <c r="H53" s="73">
        <v>17700</v>
      </c>
      <c r="I53" s="110">
        <v>12.34</v>
      </c>
      <c r="J53" s="111">
        <f t="shared" si="7"/>
        <v>218418</v>
      </c>
      <c r="K53" s="107">
        <f t="shared" si="8"/>
        <v>370508</v>
      </c>
    </row>
    <row r="54" spans="1:26" ht="18" customHeight="1" thickBot="1" x14ac:dyDescent="0.2">
      <c r="A54" s="130"/>
      <c r="B54" s="60">
        <v>14</v>
      </c>
      <c r="C54" s="61" t="s">
        <v>37</v>
      </c>
      <c r="D54" s="62">
        <v>35</v>
      </c>
      <c r="E54" s="112">
        <v>1234</v>
      </c>
      <c r="F54" s="63">
        <v>100</v>
      </c>
      <c r="G54" s="113">
        <f t="shared" si="6"/>
        <v>36711.5</v>
      </c>
      <c r="H54" s="74">
        <v>2900</v>
      </c>
      <c r="I54" s="114">
        <v>12.34</v>
      </c>
      <c r="J54" s="115">
        <f t="shared" si="7"/>
        <v>35786</v>
      </c>
      <c r="K54" s="116">
        <f>ROUNDDOWN(G54+J54,0)</f>
        <v>72497</v>
      </c>
    </row>
    <row r="55" spans="1:26" ht="27" customHeight="1" thickTop="1" thickBot="1" x14ac:dyDescent="0.2">
      <c r="A55" s="65"/>
      <c r="B55" s="66"/>
      <c r="C55" s="67"/>
      <c r="D55" s="133" t="s">
        <v>24</v>
      </c>
      <c r="E55" s="133"/>
      <c r="F55" s="133"/>
      <c r="G55" s="134"/>
      <c r="H55" s="68">
        <f>SUM(H41:H54)</f>
        <v>68700</v>
      </c>
      <c r="I55" s="117" t="s">
        <v>23</v>
      </c>
      <c r="J55" s="118"/>
      <c r="K55" s="69">
        <f>SUM(K41:K54)</f>
        <v>1684772</v>
      </c>
    </row>
    <row r="56" spans="1:26" ht="22.5" customHeight="1" thickBot="1" x14ac:dyDescent="0.2">
      <c r="A56" s="19"/>
      <c r="B56" s="11"/>
      <c r="C56" s="12"/>
      <c r="D56" s="12"/>
      <c r="E56" s="12"/>
      <c r="F56" s="12"/>
      <c r="G56" s="12"/>
      <c r="H56" s="70"/>
      <c r="I56" s="12"/>
      <c r="J56" s="12"/>
      <c r="K56" s="20" t="s">
        <v>17</v>
      </c>
    </row>
    <row r="57" spans="1:26" ht="18" customHeight="1" thickBot="1" x14ac:dyDescent="0.2">
      <c r="A57" s="130" t="s">
        <v>53</v>
      </c>
      <c r="B57" s="45">
        <v>1</v>
      </c>
      <c r="C57" s="46" t="s">
        <v>25</v>
      </c>
      <c r="D57" s="47">
        <v>151</v>
      </c>
      <c r="E57" s="98">
        <v>1234</v>
      </c>
      <c r="F57" s="48">
        <v>100</v>
      </c>
      <c r="G57" s="99">
        <f t="shared" ref="G57:G70" si="9">(D57*E57*((185-F57)/100))</f>
        <v>158383.9</v>
      </c>
      <c r="H57" s="71">
        <v>3900</v>
      </c>
      <c r="I57" s="100">
        <v>12.34</v>
      </c>
      <c r="J57" s="101">
        <f t="shared" ref="J57:J70" si="10">H57*I57</f>
        <v>48126</v>
      </c>
      <c r="K57" s="102">
        <f>ROUNDDOWN(G57+J57,0)</f>
        <v>206509</v>
      </c>
    </row>
    <row r="58" spans="1:26" ht="18" customHeight="1" thickBot="1" x14ac:dyDescent="0.2">
      <c r="A58" s="130"/>
      <c r="B58" s="50">
        <v>2</v>
      </c>
      <c r="C58" s="51" t="s">
        <v>26</v>
      </c>
      <c r="D58" s="52">
        <v>31</v>
      </c>
      <c r="E58" s="103">
        <v>1234</v>
      </c>
      <c r="F58" s="53">
        <v>100</v>
      </c>
      <c r="G58" s="104">
        <f t="shared" si="9"/>
        <v>32515.899999999998</v>
      </c>
      <c r="H58" s="72">
        <v>900</v>
      </c>
      <c r="I58" s="105">
        <v>12.34</v>
      </c>
      <c r="J58" s="106">
        <f t="shared" si="10"/>
        <v>11106</v>
      </c>
      <c r="K58" s="107">
        <f>ROUNDDOWN(G58+J58,0)</f>
        <v>43621</v>
      </c>
    </row>
    <row r="59" spans="1:26" ht="18" customHeight="1" thickBot="1" x14ac:dyDescent="0.2">
      <c r="A59" s="130"/>
      <c r="B59" s="50">
        <v>3</v>
      </c>
      <c r="C59" s="51" t="s">
        <v>27</v>
      </c>
      <c r="D59" s="52">
        <v>23</v>
      </c>
      <c r="E59" s="103">
        <v>1234</v>
      </c>
      <c r="F59" s="53">
        <v>100</v>
      </c>
      <c r="G59" s="104">
        <f t="shared" si="9"/>
        <v>24124.7</v>
      </c>
      <c r="H59" s="72">
        <v>900</v>
      </c>
      <c r="I59" s="105">
        <v>12.34</v>
      </c>
      <c r="J59" s="106">
        <f t="shared" si="10"/>
        <v>11106</v>
      </c>
      <c r="K59" s="107">
        <f t="shared" ref="K59:K69" si="11">ROUNDDOWN(G59+J59,0)</f>
        <v>35230</v>
      </c>
      <c r="M59" s="8"/>
      <c r="N59" s="8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6" ht="18" customHeight="1" thickBot="1" x14ac:dyDescent="0.2">
      <c r="A60" s="130"/>
      <c r="B60" s="50">
        <v>4</v>
      </c>
      <c r="C60" s="51" t="s">
        <v>28</v>
      </c>
      <c r="D60" s="52">
        <v>34</v>
      </c>
      <c r="E60" s="103">
        <v>1234</v>
      </c>
      <c r="F60" s="53">
        <v>100</v>
      </c>
      <c r="G60" s="104">
        <f t="shared" si="9"/>
        <v>35662.6</v>
      </c>
      <c r="H60" s="72">
        <v>1100</v>
      </c>
      <c r="I60" s="105">
        <v>12.34</v>
      </c>
      <c r="J60" s="106">
        <f t="shared" si="10"/>
        <v>13574</v>
      </c>
      <c r="K60" s="107">
        <f t="shared" si="11"/>
        <v>49236</v>
      </c>
      <c r="Z60" s="3"/>
    </row>
    <row r="61" spans="1:26" ht="18" customHeight="1" thickBot="1" x14ac:dyDescent="0.2">
      <c r="A61" s="130"/>
      <c r="B61" s="50">
        <v>5</v>
      </c>
      <c r="C61" s="51" t="s">
        <v>29</v>
      </c>
      <c r="D61" s="52">
        <v>62</v>
      </c>
      <c r="E61" s="103">
        <v>1234</v>
      </c>
      <c r="F61" s="53">
        <v>100</v>
      </c>
      <c r="G61" s="104">
        <f t="shared" si="9"/>
        <v>65031.799999999996</v>
      </c>
      <c r="H61" s="72">
        <v>3400</v>
      </c>
      <c r="I61" s="105">
        <v>12.34</v>
      </c>
      <c r="J61" s="106">
        <f t="shared" si="10"/>
        <v>41956</v>
      </c>
      <c r="K61" s="107">
        <f t="shared" si="11"/>
        <v>106987</v>
      </c>
      <c r="Z61" s="3"/>
    </row>
    <row r="62" spans="1:26" ht="18" customHeight="1" thickBot="1" x14ac:dyDescent="0.2">
      <c r="A62" s="130"/>
      <c r="B62" s="50">
        <v>6</v>
      </c>
      <c r="C62" s="51" t="s">
        <v>30</v>
      </c>
      <c r="D62" s="52">
        <v>33</v>
      </c>
      <c r="E62" s="103">
        <v>1234</v>
      </c>
      <c r="F62" s="53">
        <v>100</v>
      </c>
      <c r="G62" s="104">
        <f t="shared" si="9"/>
        <v>34613.699999999997</v>
      </c>
      <c r="H62" s="72">
        <v>1600</v>
      </c>
      <c r="I62" s="105">
        <v>12.34</v>
      </c>
      <c r="J62" s="106">
        <f t="shared" si="10"/>
        <v>19744</v>
      </c>
      <c r="K62" s="107">
        <f t="shared" si="11"/>
        <v>54357</v>
      </c>
      <c r="Z62" s="3"/>
    </row>
    <row r="63" spans="1:26" ht="18" customHeight="1" thickBot="1" x14ac:dyDescent="0.2">
      <c r="A63" s="130"/>
      <c r="B63" s="50">
        <v>7</v>
      </c>
      <c r="C63" s="51" t="s">
        <v>31</v>
      </c>
      <c r="D63" s="52">
        <v>126</v>
      </c>
      <c r="E63" s="103">
        <v>1234</v>
      </c>
      <c r="F63" s="53">
        <v>100</v>
      </c>
      <c r="G63" s="104">
        <f t="shared" si="9"/>
        <v>132161.4</v>
      </c>
      <c r="H63" s="72">
        <v>8000</v>
      </c>
      <c r="I63" s="105">
        <v>12.34</v>
      </c>
      <c r="J63" s="106">
        <f t="shared" si="10"/>
        <v>98720</v>
      </c>
      <c r="K63" s="107">
        <f t="shared" si="11"/>
        <v>230881</v>
      </c>
    </row>
    <row r="64" spans="1:26" ht="18" customHeight="1" thickBot="1" x14ac:dyDescent="0.2">
      <c r="A64" s="130"/>
      <c r="B64" s="50">
        <v>8</v>
      </c>
      <c r="C64" s="51" t="s">
        <v>32</v>
      </c>
      <c r="D64" s="52">
        <v>36</v>
      </c>
      <c r="E64" s="103">
        <v>1234</v>
      </c>
      <c r="F64" s="53">
        <v>100</v>
      </c>
      <c r="G64" s="104">
        <f t="shared" si="9"/>
        <v>37760.400000000001</v>
      </c>
      <c r="H64" s="72">
        <v>3300</v>
      </c>
      <c r="I64" s="105">
        <v>12.34</v>
      </c>
      <c r="J64" s="106">
        <f t="shared" si="10"/>
        <v>40722</v>
      </c>
      <c r="K64" s="107">
        <f t="shared" si="11"/>
        <v>78482</v>
      </c>
    </row>
    <row r="65" spans="1:11" ht="18" customHeight="1" thickBot="1" x14ac:dyDescent="0.2">
      <c r="A65" s="130"/>
      <c r="B65" s="50">
        <v>9</v>
      </c>
      <c r="C65" s="55" t="s">
        <v>33</v>
      </c>
      <c r="D65" s="52">
        <v>38</v>
      </c>
      <c r="E65" s="103">
        <v>1234</v>
      </c>
      <c r="F65" s="53">
        <v>100</v>
      </c>
      <c r="G65" s="104">
        <f t="shared" si="9"/>
        <v>39858.199999999997</v>
      </c>
      <c r="H65" s="72">
        <v>1700</v>
      </c>
      <c r="I65" s="105">
        <v>12.34</v>
      </c>
      <c r="J65" s="106">
        <f t="shared" si="10"/>
        <v>20978</v>
      </c>
      <c r="K65" s="107">
        <f t="shared" si="11"/>
        <v>60836</v>
      </c>
    </row>
    <row r="66" spans="1:11" ht="18" customHeight="1" thickBot="1" x14ac:dyDescent="0.2">
      <c r="A66" s="130"/>
      <c r="B66" s="50">
        <v>10</v>
      </c>
      <c r="C66" s="51" t="s">
        <v>34</v>
      </c>
      <c r="D66" s="52">
        <v>33</v>
      </c>
      <c r="E66" s="103">
        <v>1234</v>
      </c>
      <c r="F66" s="53">
        <v>100</v>
      </c>
      <c r="G66" s="104">
        <f t="shared" si="9"/>
        <v>34613.699999999997</v>
      </c>
      <c r="H66" s="72">
        <v>1000</v>
      </c>
      <c r="I66" s="105">
        <v>12.34</v>
      </c>
      <c r="J66" s="106">
        <f t="shared" si="10"/>
        <v>12340</v>
      </c>
      <c r="K66" s="107">
        <f t="shared" si="11"/>
        <v>46953</v>
      </c>
    </row>
    <row r="67" spans="1:11" ht="18" customHeight="1" thickBot="1" x14ac:dyDescent="0.2">
      <c r="A67" s="130"/>
      <c r="B67" s="50">
        <v>11</v>
      </c>
      <c r="C67" s="51" t="s">
        <v>35</v>
      </c>
      <c r="D67" s="52">
        <v>26</v>
      </c>
      <c r="E67" s="103">
        <v>1234</v>
      </c>
      <c r="F67" s="53">
        <v>100</v>
      </c>
      <c r="G67" s="104">
        <f t="shared" si="9"/>
        <v>27271.399999999998</v>
      </c>
      <c r="H67" s="72">
        <v>900</v>
      </c>
      <c r="I67" s="105">
        <v>12.34</v>
      </c>
      <c r="J67" s="106">
        <f t="shared" si="10"/>
        <v>11106</v>
      </c>
      <c r="K67" s="107">
        <f t="shared" si="11"/>
        <v>38377</v>
      </c>
    </row>
    <row r="68" spans="1:11" ht="18" customHeight="1" thickBot="1" x14ac:dyDescent="0.2">
      <c r="A68" s="130"/>
      <c r="B68" s="50">
        <v>12</v>
      </c>
      <c r="C68" s="51" t="s">
        <v>36</v>
      </c>
      <c r="D68" s="52">
        <v>25</v>
      </c>
      <c r="E68" s="103">
        <v>1234</v>
      </c>
      <c r="F68" s="53">
        <v>100</v>
      </c>
      <c r="G68" s="104">
        <f t="shared" si="9"/>
        <v>26222.5</v>
      </c>
      <c r="H68" s="72">
        <v>1100</v>
      </c>
      <c r="I68" s="105">
        <v>12.34</v>
      </c>
      <c r="J68" s="106">
        <f t="shared" si="10"/>
        <v>13574</v>
      </c>
      <c r="K68" s="107">
        <f t="shared" si="11"/>
        <v>39796</v>
      </c>
    </row>
    <row r="69" spans="1:11" ht="18" customHeight="1" thickBot="1" x14ac:dyDescent="0.2">
      <c r="A69" s="130"/>
      <c r="B69" s="50">
        <v>13</v>
      </c>
      <c r="C69" s="56" t="s">
        <v>42</v>
      </c>
      <c r="D69" s="57">
        <v>145</v>
      </c>
      <c r="E69" s="108">
        <v>1234</v>
      </c>
      <c r="F69" s="58">
        <v>100</v>
      </c>
      <c r="G69" s="109">
        <f t="shared" si="9"/>
        <v>152090.5</v>
      </c>
      <c r="H69" s="73">
        <v>8500</v>
      </c>
      <c r="I69" s="110">
        <v>12.34</v>
      </c>
      <c r="J69" s="111">
        <f t="shared" si="10"/>
        <v>104890</v>
      </c>
      <c r="K69" s="107">
        <f t="shared" si="11"/>
        <v>256980</v>
      </c>
    </row>
    <row r="70" spans="1:11" ht="18" customHeight="1" thickBot="1" x14ac:dyDescent="0.2">
      <c r="A70" s="130"/>
      <c r="B70" s="60">
        <v>14</v>
      </c>
      <c r="C70" s="61" t="s">
        <v>37</v>
      </c>
      <c r="D70" s="62">
        <v>35</v>
      </c>
      <c r="E70" s="112">
        <v>1234</v>
      </c>
      <c r="F70" s="63">
        <v>100</v>
      </c>
      <c r="G70" s="113">
        <f t="shared" si="9"/>
        <v>36711.5</v>
      </c>
      <c r="H70" s="74">
        <v>1600</v>
      </c>
      <c r="I70" s="114">
        <v>12.34</v>
      </c>
      <c r="J70" s="115">
        <f t="shared" si="10"/>
        <v>19744</v>
      </c>
      <c r="K70" s="116">
        <f>ROUNDDOWN(G70+J70,0)</f>
        <v>56455</v>
      </c>
    </row>
    <row r="71" spans="1:11" ht="27.75" customHeight="1" thickTop="1" thickBot="1" x14ac:dyDescent="0.2">
      <c r="A71" s="65"/>
      <c r="B71" s="66"/>
      <c r="C71" s="67"/>
      <c r="D71" s="133" t="s">
        <v>24</v>
      </c>
      <c r="E71" s="133"/>
      <c r="F71" s="133"/>
      <c r="G71" s="134"/>
      <c r="H71" s="68">
        <f>SUM(H57:H70)</f>
        <v>37900</v>
      </c>
      <c r="I71" s="117" t="s">
        <v>23</v>
      </c>
      <c r="J71" s="118"/>
      <c r="K71" s="69">
        <f>SUM(K57:K70)</f>
        <v>1304700</v>
      </c>
    </row>
    <row r="72" spans="1:11" ht="22.5" customHeight="1" thickBot="1" x14ac:dyDescent="0.2">
      <c r="A72" s="19"/>
      <c r="B72" s="11"/>
      <c r="C72" s="12"/>
      <c r="D72" s="12"/>
      <c r="E72" s="12"/>
      <c r="F72" s="12"/>
      <c r="G72" s="12"/>
      <c r="H72" s="70"/>
      <c r="I72" s="12"/>
      <c r="J72" s="12"/>
      <c r="K72" s="20" t="s">
        <v>17</v>
      </c>
    </row>
    <row r="73" spans="1:11" ht="18" customHeight="1" thickBot="1" x14ac:dyDescent="0.2">
      <c r="A73" s="130" t="s">
        <v>54</v>
      </c>
      <c r="B73" s="45">
        <v>1</v>
      </c>
      <c r="C73" s="46" t="s">
        <v>25</v>
      </c>
      <c r="D73" s="47">
        <v>151</v>
      </c>
      <c r="E73" s="98">
        <v>1234</v>
      </c>
      <c r="F73" s="48">
        <v>100</v>
      </c>
      <c r="G73" s="99">
        <f t="shared" ref="G73:G86" si="12">(D73*E73*((185-F73)/100))</f>
        <v>158383.9</v>
      </c>
      <c r="H73" s="71">
        <v>6600</v>
      </c>
      <c r="I73" s="100">
        <v>12.34</v>
      </c>
      <c r="J73" s="101">
        <f t="shared" ref="J73:J86" si="13">H73*I73</f>
        <v>81444</v>
      </c>
      <c r="K73" s="102">
        <f>ROUNDDOWN(G73+J73,0)</f>
        <v>239827</v>
      </c>
    </row>
    <row r="74" spans="1:11" ht="18" customHeight="1" thickBot="1" x14ac:dyDescent="0.2">
      <c r="A74" s="130"/>
      <c r="B74" s="50">
        <v>2</v>
      </c>
      <c r="C74" s="51" t="s">
        <v>26</v>
      </c>
      <c r="D74" s="52">
        <v>31</v>
      </c>
      <c r="E74" s="103">
        <v>1234</v>
      </c>
      <c r="F74" s="53">
        <v>100</v>
      </c>
      <c r="G74" s="104">
        <f t="shared" si="12"/>
        <v>32515.899999999998</v>
      </c>
      <c r="H74" s="72">
        <v>1500</v>
      </c>
      <c r="I74" s="105">
        <v>12.34</v>
      </c>
      <c r="J74" s="106">
        <f t="shared" si="13"/>
        <v>18510</v>
      </c>
      <c r="K74" s="107">
        <f>ROUNDDOWN(G74+J74,0)</f>
        <v>51025</v>
      </c>
    </row>
    <row r="75" spans="1:11" ht="18" customHeight="1" thickBot="1" x14ac:dyDescent="0.2">
      <c r="A75" s="130"/>
      <c r="B75" s="50">
        <v>3</v>
      </c>
      <c r="C75" s="51" t="s">
        <v>27</v>
      </c>
      <c r="D75" s="52">
        <v>23</v>
      </c>
      <c r="E75" s="103">
        <v>1234</v>
      </c>
      <c r="F75" s="53">
        <v>100</v>
      </c>
      <c r="G75" s="104">
        <f t="shared" si="12"/>
        <v>24124.7</v>
      </c>
      <c r="H75" s="72">
        <v>1500</v>
      </c>
      <c r="I75" s="105">
        <v>12.34</v>
      </c>
      <c r="J75" s="106">
        <f t="shared" si="13"/>
        <v>18510</v>
      </c>
      <c r="K75" s="107">
        <f t="shared" ref="K75:K85" si="14">ROUNDDOWN(G75+J75,0)</f>
        <v>42634</v>
      </c>
    </row>
    <row r="76" spans="1:11" ht="18" customHeight="1" thickBot="1" x14ac:dyDescent="0.2">
      <c r="A76" s="130"/>
      <c r="B76" s="50">
        <v>4</v>
      </c>
      <c r="C76" s="51" t="s">
        <v>28</v>
      </c>
      <c r="D76" s="52">
        <v>34</v>
      </c>
      <c r="E76" s="103">
        <v>1234</v>
      </c>
      <c r="F76" s="53">
        <v>100</v>
      </c>
      <c r="G76" s="104">
        <f t="shared" si="12"/>
        <v>35662.6</v>
      </c>
      <c r="H76" s="72">
        <v>1900</v>
      </c>
      <c r="I76" s="105">
        <v>12.34</v>
      </c>
      <c r="J76" s="106">
        <f t="shared" si="13"/>
        <v>23446</v>
      </c>
      <c r="K76" s="107">
        <f t="shared" si="14"/>
        <v>59108</v>
      </c>
    </row>
    <row r="77" spans="1:11" ht="18" customHeight="1" thickBot="1" x14ac:dyDescent="0.2">
      <c r="A77" s="130"/>
      <c r="B77" s="50">
        <v>5</v>
      </c>
      <c r="C77" s="51" t="s">
        <v>29</v>
      </c>
      <c r="D77" s="52">
        <v>62</v>
      </c>
      <c r="E77" s="103">
        <v>1234</v>
      </c>
      <c r="F77" s="53">
        <v>100</v>
      </c>
      <c r="G77" s="104">
        <f t="shared" si="12"/>
        <v>65031.799999999996</v>
      </c>
      <c r="H77" s="72">
        <v>4000</v>
      </c>
      <c r="I77" s="105">
        <v>12.34</v>
      </c>
      <c r="J77" s="106">
        <f t="shared" si="13"/>
        <v>49360</v>
      </c>
      <c r="K77" s="107">
        <f t="shared" si="14"/>
        <v>114391</v>
      </c>
    </row>
    <row r="78" spans="1:11" ht="18" customHeight="1" thickBot="1" x14ac:dyDescent="0.2">
      <c r="A78" s="130"/>
      <c r="B78" s="50">
        <v>6</v>
      </c>
      <c r="C78" s="51" t="s">
        <v>30</v>
      </c>
      <c r="D78" s="52">
        <v>33</v>
      </c>
      <c r="E78" s="103">
        <v>1234</v>
      </c>
      <c r="F78" s="53">
        <v>100</v>
      </c>
      <c r="G78" s="104">
        <f t="shared" si="12"/>
        <v>34613.699999999997</v>
      </c>
      <c r="H78" s="72">
        <v>2200</v>
      </c>
      <c r="I78" s="105">
        <v>12.34</v>
      </c>
      <c r="J78" s="106">
        <f t="shared" si="13"/>
        <v>27148</v>
      </c>
      <c r="K78" s="107">
        <f t="shared" si="14"/>
        <v>61761</v>
      </c>
    </row>
    <row r="79" spans="1:11" ht="18" customHeight="1" thickBot="1" x14ac:dyDescent="0.2">
      <c r="A79" s="130"/>
      <c r="B79" s="50">
        <v>7</v>
      </c>
      <c r="C79" s="51" t="s">
        <v>31</v>
      </c>
      <c r="D79" s="52">
        <v>126</v>
      </c>
      <c r="E79" s="103">
        <v>1234</v>
      </c>
      <c r="F79" s="53">
        <v>100</v>
      </c>
      <c r="G79" s="104">
        <f t="shared" si="12"/>
        <v>132161.4</v>
      </c>
      <c r="H79" s="72">
        <v>9200</v>
      </c>
      <c r="I79" s="105">
        <v>12.34</v>
      </c>
      <c r="J79" s="106">
        <f t="shared" si="13"/>
        <v>113528</v>
      </c>
      <c r="K79" s="107">
        <f t="shared" si="14"/>
        <v>245689</v>
      </c>
    </row>
    <row r="80" spans="1:11" ht="18" customHeight="1" thickBot="1" x14ac:dyDescent="0.2">
      <c r="A80" s="130"/>
      <c r="B80" s="50">
        <v>8</v>
      </c>
      <c r="C80" s="51" t="s">
        <v>32</v>
      </c>
      <c r="D80" s="52">
        <v>36</v>
      </c>
      <c r="E80" s="103">
        <v>1234</v>
      </c>
      <c r="F80" s="53">
        <v>100</v>
      </c>
      <c r="G80" s="104">
        <f t="shared" si="12"/>
        <v>37760.400000000001</v>
      </c>
      <c r="H80" s="72">
        <v>4100</v>
      </c>
      <c r="I80" s="105">
        <v>12.34</v>
      </c>
      <c r="J80" s="106">
        <f t="shared" si="13"/>
        <v>50594</v>
      </c>
      <c r="K80" s="107">
        <f t="shared" si="14"/>
        <v>88354</v>
      </c>
    </row>
    <row r="81" spans="1:11" ht="18" customHeight="1" thickBot="1" x14ac:dyDescent="0.2">
      <c r="A81" s="130"/>
      <c r="B81" s="50">
        <v>9</v>
      </c>
      <c r="C81" s="55" t="s">
        <v>33</v>
      </c>
      <c r="D81" s="52">
        <v>38</v>
      </c>
      <c r="E81" s="103">
        <v>1234</v>
      </c>
      <c r="F81" s="53">
        <v>100</v>
      </c>
      <c r="G81" s="104">
        <f t="shared" si="12"/>
        <v>39858.199999999997</v>
      </c>
      <c r="H81" s="72">
        <v>2800</v>
      </c>
      <c r="I81" s="105">
        <v>12.34</v>
      </c>
      <c r="J81" s="106">
        <f t="shared" si="13"/>
        <v>34552</v>
      </c>
      <c r="K81" s="107">
        <f t="shared" si="14"/>
        <v>74410</v>
      </c>
    </row>
    <row r="82" spans="1:11" ht="18" customHeight="1" thickBot="1" x14ac:dyDescent="0.2">
      <c r="A82" s="130"/>
      <c r="B82" s="50">
        <v>10</v>
      </c>
      <c r="C82" s="51" t="s">
        <v>34</v>
      </c>
      <c r="D82" s="52">
        <v>33</v>
      </c>
      <c r="E82" s="103">
        <v>1234</v>
      </c>
      <c r="F82" s="53">
        <v>100</v>
      </c>
      <c r="G82" s="104">
        <f t="shared" si="12"/>
        <v>34613.699999999997</v>
      </c>
      <c r="H82" s="72">
        <v>1400</v>
      </c>
      <c r="I82" s="105">
        <v>12.34</v>
      </c>
      <c r="J82" s="106">
        <f t="shared" si="13"/>
        <v>17276</v>
      </c>
      <c r="K82" s="107">
        <f t="shared" si="14"/>
        <v>51889</v>
      </c>
    </row>
    <row r="83" spans="1:11" ht="18" customHeight="1" thickBot="1" x14ac:dyDescent="0.2">
      <c r="A83" s="130"/>
      <c r="B83" s="50">
        <v>11</v>
      </c>
      <c r="C83" s="51" t="s">
        <v>35</v>
      </c>
      <c r="D83" s="52">
        <v>26</v>
      </c>
      <c r="E83" s="103">
        <v>1234</v>
      </c>
      <c r="F83" s="53">
        <v>100</v>
      </c>
      <c r="G83" s="104">
        <f t="shared" si="12"/>
        <v>27271.399999999998</v>
      </c>
      <c r="H83" s="72">
        <v>1400</v>
      </c>
      <c r="I83" s="105">
        <v>12.34</v>
      </c>
      <c r="J83" s="106">
        <f t="shared" si="13"/>
        <v>17276</v>
      </c>
      <c r="K83" s="107">
        <f t="shared" si="14"/>
        <v>44547</v>
      </c>
    </row>
    <row r="84" spans="1:11" ht="18" customHeight="1" thickBot="1" x14ac:dyDescent="0.2">
      <c r="A84" s="130"/>
      <c r="B84" s="50">
        <v>12</v>
      </c>
      <c r="C84" s="51" t="s">
        <v>36</v>
      </c>
      <c r="D84" s="52">
        <v>25</v>
      </c>
      <c r="E84" s="103">
        <v>1234</v>
      </c>
      <c r="F84" s="53">
        <v>100</v>
      </c>
      <c r="G84" s="104">
        <f t="shared" si="12"/>
        <v>26222.5</v>
      </c>
      <c r="H84" s="72">
        <v>1300</v>
      </c>
      <c r="I84" s="105">
        <v>12.34</v>
      </c>
      <c r="J84" s="106">
        <f t="shared" si="13"/>
        <v>16042</v>
      </c>
      <c r="K84" s="107">
        <f t="shared" si="14"/>
        <v>42264</v>
      </c>
    </row>
    <row r="85" spans="1:11" ht="18" customHeight="1" thickBot="1" x14ac:dyDescent="0.2">
      <c r="A85" s="130"/>
      <c r="B85" s="50">
        <v>13</v>
      </c>
      <c r="C85" s="56" t="s">
        <v>42</v>
      </c>
      <c r="D85" s="57">
        <v>145</v>
      </c>
      <c r="E85" s="108">
        <v>1234</v>
      </c>
      <c r="F85" s="58">
        <v>100</v>
      </c>
      <c r="G85" s="109">
        <f t="shared" si="12"/>
        <v>152090.5</v>
      </c>
      <c r="H85" s="73">
        <v>12000</v>
      </c>
      <c r="I85" s="110">
        <v>12.34</v>
      </c>
      <c r="J85" s="111">
        <f t="shared" si="13"/>
        <v>148080</v>
      </c>
      <c r="K85" s="107">
        <f t="shared" si="14"/>
        <v>300170</v>
      </c>
    </row>
    <row r="86" spans="1:11" ht="18" customHeight="1" thickBot="1" x14ac:dyDescent="0.2">
      <c r="A86" s="130"/>
      <c r="B86" s="60">
        <v>14</v>
      </c>
      <c r="C86" s="61" t="s">
        <v>37</v>
      </c>
      <c r="D86" s="62">
        <v>35</v>
      </c>
      <c r="E86" s="112">
        <v>1234</v>
      </c>
      <c r="F86" s="63">
        <v>100</v>
      </c>
      <c r="G86" s="113">
        <f t="shared" si="12"/>
        <v>36711.5</v>
      </c>
      <c r="H86" s="74">
        <v>2700</v>
      </c>
      <c r="I86" s="114">
        <v>12.34</v>
      </c>
      <c r="J86" s="115">
        <f t="shared" si="13"/>
        <v>33318</v>
      </c>
      <c r="K86" s="116">
        <f>ROUNDDOWN(G86+J86,0)</f>
        <v>70029</v>
      </c>
    </row>
    <row r="87" spans="1:11" ht="27" customHeight="1" thickTop="1" thickBot="1" x14ac:dyDescent="0.2">
      <c r="A87" s="65"/>
      <c r="B87" s="66"/>
      <c r="C87" s="67"/>
      <c r="D87" s="133" t="s">
        <v>24</v>
      </c>
      <c r="E87" s="133"/>
      <c r="F87" s="133"/>
      <c r="G87" s="134"/>
      <c r="H87" s="68">
        <f>SUM(H73:H86)</f>
        <v>52600</v>
      </c>
      <c r="I87" s="117" t="s">
        <v>23</v>
      </c>
      <c r="J87" s="118"/>
      <c r="K87" s="69">
        <f>SUM(K73:K86)</f>
        <v>1486098</v>
      </c>
    </row>
    <row r="88" spans="1:11" ht="22.5" customHeight="1" thickBot="1" x14ac:dyDescent="0.2">
      <c r="A88" s="19"/>
      <c r="B88" s="11"/>
      <c r="C88" s="12"/>
      <c r="D88" s="12"/>
      <c r="E88" s="12"/>
      <c r="F88" s="12"/>
      <c r="G88" s="12"/>
      <c r="H88" s="70"/>
      <c r="I88" s="12"/>
      <c r="J88" s="12"/>
      <c r="K88" s="20" t="s">
        <v>17</v>
      </c>
    </row>
    <row r="89" spans="1:11" ht="18" customHeight="1" thickBot="1" x14ac:dyDescent="0.2">
      <c r="A89" s="130" t="s">
        <v>55</v>
      </c>
      <c r="B89" s="45">
        <v>1</v>
      </c>
      <c r="C89" s="46" t="s">
        <v>25</v>
      </c>
      <c r="D89" s="47">
        <v>151</v>
      </c>
      <c r="E89" s="98">
        <v>1234</v>
      </c>
      <c r="F89" s="48">
        <v>100</v>
      </c>
      <c r="G89" s="99">
        <f t="shared" ref="G89:G102" si="15">(D89*E89*((185-F89)/100))</f>
        <v>158383.9</v>
      </c>
      <c r="H89" s="71">
        <v>4800</v>
      </c>
      <c r="I89" s="100">
        <v>12.34</v>
      </c>
      <c r="J89" s="101">
        <f t="shared" ref="J89:J102" si="16">H89*I89</f>
        <v>59232</v>
      </c>
      <c r="K89" s="102">
        <f>ROUNDDOWN(G89+J89,0)</f>
        <v>217615</v>
      </c>
    </row>
    <row r="90" spans="1:11" ht="18" customHeight="1" thickBot="1" x14ac:dyDescent="0.2">
      <c r="A90" s="130"/>
      <c r="B90" s="50">
        <v>2</v>
      </c>
      <c r="C90" s="51" t="s">
        <v>26</v>
      </c>
      <c r="D90" s="52">
        <v>31</v>
      </c>
      <c r="E90" s="103">
        <v>1234</v>
      </c>
      <c r="F90" s="53">
        <v>100</v>
      </c>
      <c r="G90" s="104">
        <f t="shared" si="15"/>
        <v>32515.899999999998</v>
      </c>
      <c r="H90" s="72">
        <v>1100</v>
      </c>
      <c r="I90" s="105">
        <v>12.34</v>
      </c>
      <c r="J90" s="106">
        <f t="shared" si="16"/>
        <v>13574</v>
      </c>
      <c r="K90" s="107">
        <f>ROUNDDOWN(G90+J90,0)</f>
        <v>46089</v>
      </c>
    </row>
    <row r="91" spans="1:11" ht="18" customHeight="1" thickBot="1" x14ac:dyDescent="0.2">
      <c r="A91" s="130"/>
      <c r="B91" s="50">
        <v>3</v>
      </c>
      <c r="C91" s="51" t="s">
        <v>27</v>
      </c>
      <c r="D91" s="52">
        <v>23</v>
      </c>
      <c r="E91" s="103">
        <v>1234</v>
      </c>
      <c r="F91" s="53">
        <v>100</v>
      </c>
      <c r="G91" s="104">
        <f t="shared" si="15"/>
        <v>24124.7</v>
      </c>
      <c r="H91" s="72">
        <v>1300</v>
      </c>
      <c r="I91" s="105">
        <v>12.34</v>
      </c>
      <c r="J91" s="106">
        <f t="shared" si="16"/>
        <v>16042</v>
      </c>
      <c r="K91" s="107">
        <f t="shared" ref="K91:K101" si="17">ROUNDDOWN(G91+J91,0)</f>
        <v>40166</v>
      </c>
    </row>
    <row r="92" spans="1:11" ht="18" customHeight="1" thickBot="1" x14ac:dyDescent="0.2">
      <c r="A92" s="130"/>
      <c r="B92" s="50">
        <v>4</v>
      </c>
      <c r="C92" s="51" t="s">
        <v>28</v>
      </c>
      <c r="D92" s="52">
        <v>34</v>
      </c>
      <c r="E92" s="103">
        <v>1234</v>
      </c>
      <c r="F92" s="53">
        <v>100</v>
      </c>
      <c r="G92" s="104">
        <f t="shared" si="15"/>
        <v>35662.6</v>
      </c>
      <c r="H92" s="72">
        <v>1400</v>
      </c>
      <c r="I92" s="105">
        <v>12.34</v>
      </c>
      <c r="J92" s="106">
        <f t="shared" si="16"/>
        <v>17276</v>
      </c>
      <c r="K92" s="107">
        <f t="shared" si="17"/>
        <v>52938</v>
      </c>
    </row>
    <row r="93" spans="1:11" ht="18" customHeight="1" thickBot="1" x14ac:dyDescent="0.2">
      <c r="A93" s="130"/>
      <c r="B93" s="50">
        <v>5</v>
      </c>
      <c r="C93" s="51" t="s">
        <v>29</v>
      </c>
      <c r="D93" s="52">
        <v>62</v>
      </c>
      <c r="E93" s="103">
        <v>1234</v>
      </c>
      <c r="F93" s="53">
        <v>100</v>
      </c>
      <c r="G93" s="104">
        <f t="shared" si="15"/>
        <v>65031.799999999996</v>
      </c>
      <c r="H93" s="72">
        <v>3500</v>
      </c>
      <c r="I93" s="105">
        <v>12.34</v>
      </c>
      <c r="J93" s="106">
        <f t="shared" si="16"/>
        <v>43190</v>
      </c>
      <c r="K93" s="107">
        <f t="shared" si="17"/>
        <v>108221</v>
      </c>
    </row>
    <row r="94" spans="1:11" ht="18" customHeight="1" thickBot="1" x14ac:dyDescent="0.2">
      <c r="A94" s="130"/>
      <c r="B94" s="50">
        <v>6</v>
      </c>
      <c r="C94" s="51" t="s">
        <v>30</v>
      </c>
      <c r="D94" s="52">
        <v>33</v>
      </c>
      <c r="E94" s="103">
        <v>1234</v>
      </c>
      <c r="F94" s="53">
        <v>100</v>
      </c>
      <c r="G94" s="104">
        <f t="shared" si="15"/>
        <v>34613.699999999997</v>
      </c>
      <c r="H94" s="72">
        <v>1900</v>
      </c>
      <c r="I94" s="105">
        <v>12.34</v>
      </c>
      <c r="J94" s="106">
        <f t="shared" si="16"/>
        <v>23446</v>
      </c>
      <c r="K94" s="107">
        <f t="shared" si="17"/>
        <v>58059</v>
      </c>
    </row>
    <row r="95" spans="1:11" ht="18" customHeight="1" thickBot="1" x14ac:dyDescent="0.2">
      <c r="A95" s="130"/>
      <c r="B95" s="50">
        <v>7</v>
      </c>
      <c r="C95" s="51" t="s">
        <v>31</v>
      </c>
      <c r="D95" s="52">
        <v>126</v>
      </c>
      <c r="E95" s="103">
        <v>1234</v>
      </c>
      <c r="F95" s="53">
        <v>100</v>
      </c>
      <c r="G95" s="104">
        <f t="shared" si="15"/>
        <v>132161.4</v>
      </c>
      <c r="H95" s="72">
        <v>6400</v>
      </c>
      <c r="I95" s="105">
        <v>12.34</v>
      </c>
      <c r="J95" s="106">
        <f t="shared" si="16"/>
        <v>78976</v>
      </c>
      <c r="K95" s="107">
        <f t="shared" si="17"/>
        <v>211137</v>
      </c>
    </row>
    <row r="96" spans="1:11" ht="18" customHeight="1" thickBot="1" x14ac:dyDescent="0.2">
      <c r="A96" s="130"/>
      <c r="B96" s="50">
        <v>8</v>
      </c>
      <c r="C96" s="51" t="s">
        <v>32</v>
      </c>
      <c r="D96" s="52">
        <v>36</v>
      </c>
      <c r="E96" s="103">
        <v>1234</v>
      </c>
      <c r="F96" s="53">
        <v>100</v>
      </c>
      <c r="G96" s="104">
        <f t="shared" si="15"/>
        <v>37760.400000000001</v>
      </c>
      <c r="H96" s="72">
        <v>3600</v>
      </c>
      <c r="I96" s="105">
        <v>12.34</v>
      </c>
      <c r="J96" s="106">
        <f t="shared" si="16"/>
        <v>44424</v>
      </c>
      <c r="K96" s="107">
        <f t="shared" si="17"/>
        <v>82184</v>
      </c>
    </row>
    <row r="97" spans="1:11" ht="18" customHeight="1" thickBot="1" x14ac:dyDescent="0.2">
      <c r="A97" s="130"/>
      <c r="B97" s="50">
        <v>9</v>
      </c>
      <c r="C97" s="55" t="s">
        <v>33</v>
      </c>
      <c r="D97" s="52">
        <v>38</v>
      </c>
      <c r="E97" s="103">
        <v>1234</v>
      </c>
      <c r="F97" s="53">
        <v>100</v>
      </c>
      <c r="G97" s="104">
        <f t="shared" si="15"/>
        <v>39858.199999999997</v>
      </c>
      <c r="H97" s="72">
        <v>2200</v>
      </c>
      <c r="I97" s="105">
        <v>12.34</v>
      </c>
      <c r="J97" s="106">
        <f t="shared" si="16"/>
        <v>27148</v>
      </c>
      <c r="K97" s="107">
        <f t="shared" si="17"/>
        <v>67006</v>
      </c>
    </row>
    <row r="98" spans="1:11" ht="18" customHeight="1" thickBot="1" x14ac:dyDescent="0.2">
      <c r="A98" s="130"/>
      <c r="B98" s="50">
        <v>10</v>
      </c>
      <c r="C98" s="51" t="s">
        <v>34</v>
      </c>
      <c r="D98" s="52">
        <v>33</v>
      </c>
      <c r="E98" s="103">
        <v>1234</v>
      </c>
      <c r="F98" s="53">
        <v>100</v>
      </c>
      <c r="G98" s="104">
        <f t="shared" si="15"/>
        <v>34613.699999999997</v>
      </c>
      <c r="H98" s="72">
        <v>1000</v>
      </c>
      <c r="I98" s="105">
        <v>12.34</v>
      </c>
      <c r="J98" s="106">
        <f t="shared" si="16"/>
        <v>12340</v>
      </c>
      <c r="K98" s="107">
        <f t="shared" si="17"/>
        <v>46953</v>
      </c>
    </row>
    <row r="99" spans="1:11" ht="18" customHeight="1" thickBot="1" x14ac:dyDescent="0.2">
      <c r="A99" s="130"/>
      <c r="B99" s="50">
        <v>11</v>
      </c>
      <c r="C99" s="51" t="s">
        <v>35</v>
      </c>
      <c r="D99" s="52">
        <v>26</v>
      </c>
      <c r="E99" s="103">
        <v>1234</v>
      </c>
      <c r="F99" s="53">
        <v>100</v>
      </c>
      <c r="G99" s="104">
        <f t="shared" si="15"/>
        <v>27271.399999999998</v>
      </c>
      <c r="H99" s="72">
        <v>1200</v>
      </c>
      <c r="I99" s="105">
        <v>12.34</v>
      </c>
      <c r="J99" s="106">
        <f t="shared" si="16"/>
        <v>14808</v>
      </c>
      <c r="K99" s="107">
        <f t="shared" si="17"/>
        <v>42079</v>
      </c>
    </row>
    <row r="100" spans="1:11" ht="18" customHeight="1" thickBot="1" x14ac:dyDescent="0.2">
      <c r="A100" s="130"/>
      <c r="B100" s="50">
        <v>12</v>
      </c>
      <c r="C100" s="51" t="s">
        <v>36</v>
      </c>
      <c r="D100" s="52">
        <v>25</v>
      </c>
      <c r="E100" s="103">
        <v>1234</v>
      </c>
      <c r="F100" s="53">
        <v>100</v>
      </c>
      <c r="G100" s="104">
        <f t="shared" si="15"/>
        <v>26222.5</v>
      </c>
      <c r="H100" s="72">
        <v>1200</v>
      </c>
      <c r="I100" s="105">
        <v>12.34</v>
      </c>
      <c r="J100" s="106">
        <f t="shared" si="16"/>
        <v>14808</v>
      </c>
      <c r="K100" s="107">
        <f t="shared" si="17"/>
        <v>41030</v>
      </c>
    </row>
    <row r="101" spans="1:11" ht="18" customHeight="1" thickBot="1" x14ac:dyDescent="0.2">
      <c r="A101" s="130"/>
      <c r="B101" s="50">
        <v>13</v>
      </c>
      <c r="C101" s="56" t="s">
        <v>42</v>
      </c>
      <c r="D101" s="57">
        <v>145</v>
      </c>
      <c r="E101" s="108">
        <v>1234</v>
      </c>
      <c r="F101" s="58">
        <v>100</v>
      </c>
      <c r="G101" s="109">
        <f t="shared" si="15"/>
        <v>152090.5</v>
      </c>
      <c r="H101" s="73">
        <v>7500</v>
      </c>
      <c r="I101" s="110">
        <v>12.34</v>
      </c>
      <c r="J101" s="111">
        <f t="shared" si="16"/>
        <v>92550</v>
      </c>
      <c r="K101" s="107">
        <f t="shared" si="17"/>
        <v>244640</v>
      </c>
    </row>
    <row r="102" spans="1:11" ht="18" customHeight="1" thickBot="1" x14ac:dyDescent="0.2">
      <c r="A102" s="130"/>
      <c r="B102" s="60">
        <v>14</v>
      </c>
      <c r="C102" s="61" t="s">
        <v>37</v>
      </c>
      <c r="D102" s="62">
        <v>35</v>
      </c>
      <c r="E102" s="112">
        <v>1234</v>
      </c>
      <c r="F102" s="63">
        <v>100</v>
      </c>
      <c r="G102" s="113">
        <f t="shared" si="15"/>
        <v>36711.5</v>
      </c>
      <c r="H102" s="74">
        <v>2700</v>
      </c>
      <c r="I102" s="114">
        <v>12.34</v>
      </c>
      <c r="J102" s="115">
        <f t="shared" si="16"/>
        <v>33318</v>
      </c>
      <c r="K102" s="116">
        <f>ROUNDDOWN(G102+J102,0)</f>
        <v>70029</v>
      </c>
    </row>
    <row r="103" spans="1:11" ht="27" customHeight="1" thickTop="1" thickBot="1" x14ac:dyDescent="0.2">
      <c r="A103" s="65"/>
      <c r="B103" s="66"/>
      <c r="C103" s="67"/>
      <c r="D103" s="133" t="s">
        <v>24</v>
      </c>
      <c r="E103" s="133"/>
      <c r="F103" s="133"/>
      <c r="G103" s="134"/>
      <c r="H103" s="68">
        <f>SUM(H89:H102)</f>
        <v>39800</v>
      </c>
      <c r="I103" s="117" t="s">
        <v>23</v>
      </c>
      <c r="J103" s="118"/>
      <c r="K103" s="69">
        <f>SUM(K89:K102)</f>
        <v>1328146</v>
      </c>
    </row>
    <row r="104" spans="1:11" ht="22.5" customHeight="1" thickBot="1" x14ac:dyDescent="0.2">
      <c r="A104" s="19"/>
      <c r="B104" s="11"/>
      <c r="C104" s="12"/>
      <c r="D104" s="12"/>
      <c r="E104" s="12"/>
      <c r="F104" s="12"/>
      <c r="G104" s="12"/>
      <c r="H104" s="70"/>
      <c r="I104" s="12"/>
      <c r="J104" s="12"/>
      <c r="K104" s="20" t="s">
        <v>17</v>
      </c>
    </row>
    <row r="105" spans="1:11" ht="18" customHeight="1" thickBot="1" x14ac:dyDescent="0.2">
      <c r="A105" s="130" t="s">
        <v>56</v>
      </c>
      <c r="B105" s="45">
        <v>1</v>
      </c>
      <c r="C105" s="46" t="s">
        <v>25</v>
      </c>
      <c r="D105" s="47">
        <v>151</v>
      </c>
      <c r="E105" s="98">
        <v>1234</v>
      </c>
      <c r="F105" s="48">
        <v>100</v>
      </c>
      <c r="G105" s="99">
        <f t="shared" ref="G105:G118" si="18">(D105*E105*((185-F105)/100))</f>
        <v>158383.9</v>
      </c>
      <c r="H105" s="71">
        <v>12400</v>
      </c>
      <c r="I105" s="100">
        <v>12.34</v>
      </c>
      <c r="J105" s="101">
        <f t="shared" ref="J105:J118" si="19">H105*I105</f>
        <v>153016</v>
      </c>
      <c r="K105" s="102">
        <f>ROUNDDOWN(G105+J105,0)</f>
        <v>311399</v>
      </c>
    </row>
    <row r="106" spans="1:11" ht="18" customHeight="1" thickBot="1" x14ac:dyDescent="0.2">
      <c r="A106" s="130"/>
      <c r="B106" s="50">
        <v>2</v>
      </c>
      <c r="C106" s="51" t="s">
        <v>26</v>
      </c>
      <c r="D106" s="52">
        <v>31</v>
      </c>
      <c r="E106" s="103">
        <v>1234</v>
      </c>
      <c r="F106" s="53">
        <v>100</v>
      </c>
      <c r="G106" s="104">
        <f t="shared" si="18"/>
        <v>32515.899999999998</v>
      </c>
      <c r="H106" s="72">
        <v>1500</v>
      </c>
      <c r="I106" s="105">
        <v>12.34</v>
      </c>
      <c r="J106" s="106">
        <f t="shared" si="19"/>
        <v>18510</v>
      </c>
      <c r="K106" s="107">
        <f>ROUNDDOWN(G106+J106,0)</f>
        <v>51025</v>
      </c>
    </row>
    <row r="107" spans="1:11" ht="18" customHeight="1" thickBot="1" x14ac:dyDescent="0.2">
      <c r="A107" s="130"/>
      <c r="B107" s="50">
        <v>3</v>
      </c>
      <c r="C107" s="51" t="s">
        <v>27</v>
      </c>
      <c r="D107" s="52">
        <v>23</v>
      </c>
      <c r="E107" s="103">
        <v>1234</v>
      </c>
      <c r="F107" s="53">
        <v>100</v>
      </c>
      <c r="G107" s="104">
        <f t="shared" si="18"/>
        <v>24124.7</v>
      </c>
      <c r="H107" s="72">
        <v>1900</v>
      </c>
      <c r="I107" s="105">
        <v>12.34</v>
      </c>
      <c r="J107" s="106">
        <f t="shared" si="19"/>
        <v>23446</v>
      </c>
      <c r="K107" s="107">
        <f t="shared" ref="K107:K117" si="20">ROUNDDOWN(G107+J107,0)</f>
        <v>47570</v>
      </c>
    </row>
    <row r="108" spans="1:11" ht="18" customHeight="1" thickBot="1" x14ac:dyDescent="0.2">
      <c r="A108" s="130"/>
      <c r="B108" s="50">
        <v>4</v>
      </c>
      <c r="C108" s="51" t="s">
        <v>28</v>
      </c>
      <c r="D108" s="52">
        <v>34</v>
      </c>
      <c r="E108" s="103">
        <v>1234</v>
      </c>
      <c r="F108" s="53">
        <v>100</v>
      </c>
      <c r="G108" s="104">
        <f t="shared" si="18"/>
        <v>35662.6</v>
      </c>
      <c r="H108" s="72">
        <v>2300</v>
      </c>
      <c r="I108" s="105">
        <v>12.34</v>
      </c>
      <c r="J108" s="106">
        <f t="shared" si="19"/>
        <v>28382</v>
      </c>
      <c r="K108" s="107">
        <f t="shared" si="20"/>
        <v>64044</v>
      </c>
    </row>
    <row r="109" spans="1:11" ht="18" customHeight="1" thickBot="1" x14ac:dyDescent="0.2">
      <c r="A109" s="130"/>
      <c r="B109" s="50">
        <v>5</v>
      </c>
      <c r="C109" s="51" t="s">
        <v>29</v>
      </c>
      <c r="D109" s="52">
        <v>62</v>
      </c>
      <c r="E109" s="103">
        <v>1234</v>
      </c>
      <c r="F109" s="53">
        <v>100</v>
      </c>
      <c r="G109" s="104">
        <f t="shared" si="18"/>
        <v>65031.799999999996</v>
      </c>
      <c r="H109" s="72">
        <v>6500</v>
      </c>
      <c r="I109" s="105">
        <v>12.34</v>
      </c>
      <c r="J109" s="106">
        <f t="shared" si="19"/>
        <v>80210</v>
      </c>
      <c r="K109" s="107">
        <f t="shared" si="20"/>
        <v>145241</v>
      </c>
    </row>
    <row r="110" spans="1:11" ht="18" customHeight="1" thickBot="1" x14ac:dyDescent="0.2">
      <c r="A110" s="130"/>
      <c r="B110" s="50">
        <v>6</v>
      </c>
      <c r="C110" s="51" t="s">
        <v>30</v>
      </c>
      <c r="D110" s="52">
        <v>33</v>
      </c>
      <c r="E110" s="103">
        <v>1234</v>
      </c>
      <c r="F110" s="53">
        <v>100</v>
      </c>
      <c r="G110" s="104">
        <f t="shared" si="18"/>
        <v>34613.699999999997</v>
      </c>
      <c r="H110" s="72">
        <v>3300</v>
      </c>
      <c r="I110" s="105">
        <v>12.34</v>
      </c>
      <c r="J110" s="106">
        <f t="shared" si="19"/>
        <v>40722</v>
      </c>
      <c r="K110" s="107">
        <f t="shared" si="20"/>
        <v>75335</v>
      </c>
    </row>
    <row r="111" spans="1:11" ht="18" customHeight="1" thickBot="1" x14ac:dyDescent="0.2">
      <c r="A111" s="130"/>
      <c r="B111" s="50">
        <v>7</v>
      </c>
      <c r="C111" s="51" t="s">
        <v>31</v>
      </c>
      <c r="D111" s="52">
        <v>126</v>
      </c>
      <c r="E111" s="103">
        <v>1234</v>
      </c>
      <c r="F111" s="53">
        <v>100</v>
      </c>
      <c r="G111" s="104">
        <f t="shared" si="18"/>
        <v>132161.4</v>
      </c>
      <c r="H111" s="72">
        <v>11400</v>
      </c>
      <c r="I111" s="105">
        <v>12.34</v>
      </c>
      <c r="J111" s="106">
        <f t="shared" si="19"/>
        <v>140676</v>
      </c>
      <c r="K111" s="107">
        <f t="shared" si="20"/>
        <v>272837</v>
      </c>
    </row>
    <row r="112" spans="1:11" ht="18" customHeight="1" thickBot="1" x14ac:dyDescent="0.2">
      <c r="A112" s="130"/>
      <c r="B112" s="50">
        <v>8</v>
      </c>
      <c r="C112" s="51" t="s">
        <v>32</v>
      </c>
      <c r="D112" s="52">
        <v>36</v>
      </c>
      <c r="E112" s="103">
        <v>1234</v>
      </c>
      <c r="F112" s="53">
        <v>100</v>
      </c>
      <c r="G112" s="104">
        <f t="shared" si="18"/>
        <v>37760.400000000001</v>
      </c>
      <c r="H112" s="72">
        <v>4900</v>
      </c>
      <c r="I112" s="105">
        <v>12.34</v>
      </c>
      <c r="J112" s="106">
        <f t="shared" si="19"/>
        <v>60466</v>
      </c>
      <c r="K112" s="107">
        <f t="shared" si="20"/>
        <v>98226</v>
      </c>
    </row>
    <row r="113" spans="1:11" ht="18" customHeight="1" thickBot="1" x14ac:dyDescent="0.2">
      <c r="A113" s="130"/>
      <c r="B113" s="50">
        <v>9</v>
      </c>
      <c r="C113" s="55" t="s">
        <v>33</v>
      </c>
      <c r="D113" s="52">
        <v>38</v>
      </c>
      <c r="E113" s="103">
        <v>1234</v>
      </c>
      <c r="F113" s="53">
        <v>100</v>
      </c>
      <c r="G113" s="104">
        <f t="shared" si="18"/>
        <v>39858.199999999997</v>
      </c>
      <c r="H113" s="72">
        <v>3500</v>
      </c>
      <c r="I113" s="105">
        <v>12.34</v>
      </c>
      <c r="J113" s="106">
        <f t="shared" si="19"/>
        <v>43190</v>
      </c>
      <c r="K113" s="107">
        <f t="shared" si="20"/>
        <v>83048</v>
      </c>
    </row>
    <row r="114" spans="1:11" ht="18" customHeight="1" thickBot="1" x14ac:dyDescent="0.2">
      <c r="A114" s="130"/>
      <c r="B114" s="50">
        <v>10</v>
      </c>
      <c r="C114" s="51" t="s">
        <v>34</v>
      </c>
      <c r="D114" s="52">
        <v>33</v>
      </c>
      <c r="E114" s="103">
        <v>1234</v>
      </c>
      <c r="F114" s="53">
        <v>100</v>
      </c>
      <c r="G114" s="104">
        <f t="shared" si="18"/>
        <v>34613.699999999997</v>
      </c>
      <c r="H114" s="72">
        <v>1800</v>
      </c>
      <c r="I114" s="105">
        <v>12.34</v>
      </c>
      <c r="J114" s="106">
        <f t="shared" si="19"/>
        <v>22212</v>
      </c>
      <c r="K114" s="107">
        <f t="shared" si="20"/>
        <v>56825</v>
      </c>
    </row>
    <row r="115" spans="1:11" ht="18" customHeight="1" thickBot="1" x14ac:dyDescent="0.2">
      <c r="A115" s="130"/>
      <c r="B115" s="50">
        <v>11</v>
      </c>
      <c r="C115" s="51" t="s">
        <v>35</v>
      </c>
      <c r="D115" s="52">
        <v>26</v>
      </c>
      <c r="E115" s="103">
        <v>1234</v>
      </c>
      <c r="F115" s="53">
        <v>100</v>
      </c>
      <c r="G115" s="104">
        <f t="shared" si="18"/>
        <v>27271.399999999998</v>
      </c>
      <c r="H115" s="72">
        <v>1700</v>
      </c>
      <c r="I115" s="105">
        <v>12.34</v>
      </c>
      <c r="J115" s="106">
        <f t="shared" si="19"/>
        <v>20978</v>
      </c>
      <c r="K115" s="107">
        <f t="shared" si="20"/>
        <v>48249</v>
      </c>
    </row>
    <row r="116" spans="1:11" ht="18" customHeight="1" thickBot="1" x14ac:dyDescent="0.2">
      <c r="A116" s="130"/>
      <c r="B116" s="50">
        <v>12</v>
      </c>
      <c r="C116" s="51" t="s">
        <v>36</v>
      </c>
      <c r="D116" s="52">
        <v>25</v>
      </c>
      <c r="E116" s="103">
        <v>1234</v>
      </c>
      <c r="F116" s="53">
        <v>100</v>
      </c>
      <c r="G116" s="104">
        <f t="shared" si="18"/>
        <v>26222.5</v>
      </c>
      <c r="H116" s="72">
        <v>1600</v>
      </c>
      <c r="I116" s="105">
        <v>12.34</v>
      </c>
      <c r="J116" s="106">
        <f t="shared" si="19"/>
        <v>19744</v>
      </c>
      <c r="K116" s="107">
        <f t="shared" si="20"/>
        <v>45966</v>
      </c>
    </row>
    <row r="117" spans="1:11" ht="18" customHeight="1" thickBot="1" x14ac:dyDescent="0.2">
      <c r="A117" s="130"/>
      <c r="B117" s="50">
        <v>13</v>
      </c>
      <c r="C117" s="56" t="s">
        <v>42</v>
      </c>
      <c r="D117" s="57">
        <v>145</v>
      </c>
      <c r="E117" s="108">
        <v>1234</v>
      </c>
      <c r="F117" s="58">
        <v>100</v>
      </c>
      <c r="G117" s="109">
        <f t="shared" si="18"/>
        <v>152090.5</v>
      </c>
      <c r="H117" s="73">
        <v>16200</v>
      </c>
      <c r="I117" s="110">
        <v>12.34</v>
      </c>
      <c r="J117" s="111">
        <f t="shared" si="19"/>
        <v>199908</v>
      </c>
      <c r="K117" s="107">
        <f t="shared" si="20"/>
        <v>351998</v>
      </c>
    </row>
    <row r="118" spans="1:11" ht="18" customHeight="1" thickBot="1" x14ac:dyDescent="0.2">
      <c r="A118" s="130"/>
      <c r="B118" s="60">
        <v>14</v>
      </c>
      <c r="C118" s="61" t="s">
        <v>37</v>
      </c>
      <c r="D118" s="62">
        <v>35</v>
      </c>
      <c r="E118" s="112">
        <v>1234</v>
      </c>
      <c r="F118" s="63">
        <v>100</v>
      </c>
      <c r="G118" s="113">
        <f t="shared" si="18"/>
        <v>36711.5</v>
      </c>
      <c r="H118" s="74">
        <v>3800</v>
      </c>
      <c r="I118" s="114">
        <v>12.34</v>
      </c>
      <c r="J118" s="115">
        <f t="shared" si="19"/>
        <v>46892</v>
      </c>
      <c r="K118" s="116">
        <f>ROUNDDOWN(G118+J118,0)</f>
        <v>83603</v>
      </c>
    </row>
    <row r="119" spans="1:11" ht="27" customHeight="1" thickTop="1" thickBot="1" x14ac:dyDescent="0.2">
      <c r="A119" s="65"/>
      <c r="B119" s="66"/>
      <c r="C119" s="67"/>
      <c r="D119" s="133" t="s">
        <v>24</v>
      </c>
      <c r="E119" s="133"/>
      <c r="F119" s="133"/>
      <c r="G119" s="134"/>
      <c r="H119" s="68">
        <f>SUM(H105:H118)</f>
        <v>72800</v>
      </c>
      <c r="I119" s="117" t="s">
        <v>23</v>
      </c>
      <c r="J119" s="118"/>
      <c r="K119" s="69">
        <f>SUM(K105:K118)</f>
        <v>1735366</v>
      </c>
    </row>
    <row r="120" spans="1:11" ht="22.5" customHeight="1" thickBot="1" x14ac:dyDescent="0.2">
      <c r="A120" s="19"/>
      <c r="B120" s="11"/>
      <c r="C120" s="12"/>
      <c r="D120" s="12"/>
      <c r="E120" s="12"/>
      <c r="F120" s="12"/>
      <c r="G120" s="12"/>
      <c r="H120" s="70"/>
      <c r="I120" s="12"/>
      <c r="J120" s="12"/>
      <c r="K120" s="20" t="s">
        <v>17</v>
      </c>
    </row>
    <row r="121" spans="1:11" ht="18" customHeight="1" thickBot="1" x14ac:dyDescent="0.2">
      <c r="A121" s="130" t="s">
        <v>57</v>
      </c>
      <c r="B121" s="45">
        <v>1</v>
      </c>
      <c r="C121" s="46" t="s">
        <v>25</v>
      </c>
      <c r="D121" s="47">
        <v>151</v>
      </c>
      <c r="E121" s="98">
        <v>1234</v>
      </c>
      <c r="F121" s="48">
        <v>100</v>
      </c>
      <c r="G121" s="99">
        <f t="shared" ref="G121:G134" si="21">(D121*E121*((185-F121)/100))</f>
        <v>158383.9</v>
      </c>
      <c r="H121" s="71">
        <v>10600</v>
      </c>
      <c r="I121" s="100">
        <v>12.34</v>
      </c>
      <c r="J121" s="101">
        <f t="shared" ref="J121:J134" si="22">H121*I121</f>
        <v>130804</v>
      </c>
      <c r="K121" s="102">
        <f>ROUNDDOWN(G121+J121,0)</f>
        <v>289187</v>
      </c>
    </row>
    <row r="122" spans="1:11" ht="18" customHeight="1" thickBot="1" x14ac:dyDescent="0.2">
      <c r="A122" s="130"/>
      <c r="B122" s="50">
        <v>2</v>
      </c>
      <c r="C122" s="51" t="s">
        <v>26</v>
      </c>
      <c r="D122" s="52">
        <v>31</v>
      </c>
      <c r="E122" s="103">
        <v>1234</v>
      </c>
      <c r="F122" s="53">
        <v>100</v>
      </c>
      <c r="G122" s="104">
        <f t="shared" si="21"/>
        <v>32515.899999999998</v>
      </c>
      <c r="H122" s="72">
        <v>1700</v>
      </c>
      <c r="I122" s="105">
        <v>12.34</v>
      </c>
      <c r="J122" s="106">
        <f t="shared" si="22"/>
        <v>20978</v>
      </c>
      <c r="K122" s="107">
        <f>ROUNDDOWN(G122+J122,0)</f>
        <v>53493</v>
      </c>
    </row>
    <row r="123" spans="1:11" ht="18" customHeight="1" thickBot="1" x14ac:dyDescent="0.2">
      <c r="A123" s="130"/>
      <c r="B123" s="50">
        <v>3</v>
      </c>
      <c r="C123" s="51" t="s">
        <v>27</v>
      </c>
      <c r="D123" s="52">
        <v>23</v>
      </c>
      <c r="E123" s="103">
        <v>1234</v>
      </c>
      <c r="F123" s="53">
        <v>100</v>
      </c>
      <c r="G123" s="104">
        <f t="shared" si="21"/>
        <v>24124.7</v>
      </c>
      <c r="H123" s="72">
        <v>2100</v>
      </c>
      <c r="I123" s="105">
        <v>12.34</v>
      </c>
      <c r="J123" s="106">
        <f t="shared" si="22"/>
        <v>25914</v>
      </c>
      <c r="K123" s="107">
        <f t="shared" ref="K123:K133" si="23">ROUNDDOWN(G123+J123,0)</f>
        <v>50038</v>
      </c>
    </row>
    <row r="124" spans="1:11" ht="18" customHeight="1" thickBot="1" x14ac:dyDescent="0.2">
      <c r="A124" s="130"/>
      <c r="B124" s="50">
        <v>4</v>
      </c>
      <c r="C124" s="51" t="s">
        <v>28</v>
      </c>
      <c r="D124" s="52">
        <v>34</v>
      </c>
      <c r="E124" s="103">
        <v>1234</v>
      </c>
      <c r="F124" s="53">
        <v>100</v>
      </c>
      <c r="G124" s="104">
        <f t="shared" si="21"/>
        <v>35662.6</v>
      </c>
      <c r="H124" s="72">
        <v>2600</v>
      </c>
      <c r="I124" s="105">
        <v>12.34</v>
      </c>
      <c r="J124" s="106">
        <f t="shared" si="22"/>
        <v>32084</v>
      </c>
      <c r="K124" s="107">
        <f t="shared" si="23"/>
        <v>67746</v>
      </c>
    </row>
    <row r="125" spans="1:11" ht="18" customHeight="1" thickBot="1" x14ac:dyDescent="0.2">
      <c r="A125" s="130"/>
      <c r="B125" s="50">
        <v>5</v>
      </c>
      <c r="C125" s="51" t="s">
        <v>29</v>
      </c>
      <c r="D125" s="52">
        <v>62</v>
      </c>
      <c r="E125" s="103">
        <v>1234</v>
      </c>
      <c r="F125" s="53">
        <v>100</v>
      </c>
      <c r="G125" s="104">
        <f t="shared" si="21"/>
        <v>65031.799999999996</v>
      </c>
      <c r="H125" s="72">
        <v>6400</v>
      </c>
      <c r="I125" s="105">
        <v>12.34</v>
      </c>
      <c r="J125" s="106">
        <f t="shared" si="22"/>
        <v>78976</v>
      </c>
      <c r="K125" s="107">
        <f t="shared" si="23"/>
        <v>144007</v>
      </c>
    </row>
    <row r="126" spans="1:11" ht="18" customHeight="1" thickBot="1" x14ac:dyDescent="0.2">
      <c r="A126" s="130"/>
      <c r="B126" s="50">
        <v>6</v>
      </c>
      <c r="C126" s="51" t="s">
        <v>30</v>
      </c>
      <c r="D126" s="52">
        <v>33</v>
      </c>
      <c r="E126" s="103">
        <v>1234</v>
      </c>
      <c r="F126" s="53">
        <v>100</v>
      </c>
      <c r="G126" s="104">
        <f t="shared" si="21"/>
        <v>34613.699999999997</v>
      </c>
      <c r="H126" s="72">
        <v>3800</v>
      </c>
      <c r="I126" s="105">
        <v>12.34</v>
      </c>
      <c r="J126" s="106">
        <f t="shared" si="22"/>
        <v>46892</v>
      </c>
      <c r="K126" s="107">
        <f t="shared" si="23"/>
        <v>81505</v>
      </c>
    </row>
    <row r="127" spans="1:11" ht="18" customHeight="1" thickBot="1" x14ac:dyDescent="0.2">
      <c r="A127" s="130"/>
      <c r="B127" s="50">
        <v>7</v>
      </c>
      <c r="C127" s="51" t="s">
        <v>31</v>
      </c>
      <c r="D127" s="52">
        <v>126</v>
      </c>
      <c r="E127" s="103">
        <v>1234</v>
      </c>
      <c r="F127" s="53">
        <v>100</v>
      </c>
      <c r="G127" s="104">
        <f t="shared" si="21"/>
        <v>132161.4</v>
      </c>
      <c r="H127" s="72">
        <v>11000</v>
      </c>
      <c r="I127" s="105">
        <v>12.34</v>
      </c>
      <c r="J127" s="106">
        <f t="shared" si="22"/>
        <v>135740</v>
      </c>
      <c r="K127" s="107">
        <f t="shared" si="23"/>
        <v>267901</v>
      </c>
    </row>
    <row r="128" spans="1:11" ht="18" customHeight="1" thickBot="1" x14ac:dyDescent="0.2">
      <c r="A128" s="130"/>
      <c r="B128" s="50">
        <v>8</v>
      </c>
      <c r="C128" s="51" t="s">
        <v>32</v>
      </c>
      <c r="D128" s="52">
        <v>36</v>
      </c>
      <c r="E128" s="103">
        <v>1234</v>
      </c>
      <c r="F128" s="53">
        <v>100</v>
      </c>
      <c r="G128" s="104">
        <f t="shared" si="21"/>
        <v>37760.400000000001</v>
      </c>
      <c r="H128" s="72">
        <v>5800</v>
      </c>
      <c r="I128" s="105">
        <v>12.34</v>
      </c>
      <c r="J128" s="106">
        <f t="shared" si="22"/>
        <v>71572</v>
      </c>
      <c r="K128" s="107">
        <f t="shared" si="23"/>
        <v>109332</v>
      </c>
    </row>
    <row r="129" spans="1:11" ht="18" customHeight="1" thickBot="1" x14ac:dyDescent="0.2">
      <c r="A129" s="130"/>
      <c r="B129" s="50">
        <v>9</v>
      </c>
      <c r="C129" s="55" t="s">
        <v>33</v>
      </c>
      <c r="D129" s="52">
        <v>38</v>
      </c>
      <c r="E129" s="103">
        <v>1234</v>
      </c>
      <c r="F129" s="53">
        <v>100</v>
      </c>
      <c r="G129" s="104">
        <f t="shared" si="21"/>
        <v>39858.199999999997</v>
      </c>
      <c r="H129" s="72">
        <v>4400</v>
      </c>
      <c r="I129" s="105">
        <v>12.34</v>
      </c>
      <c r="J129" s="106">
        <f t="shared" si="22"/>
        <v>54296</v>
      </c>
      <c r="K129" s="107">
        <f t="shared" si="23"/>
        <v>94154</v>
      </c>
    </row>
    <row r="130" spans="1:11" ht="18" customHeight="1" thickBot="1" x14ac:dyDescent="0.2">
      <c r="A130" s="130"/>
      <c r="B130" s="50">
        <v>10</v>
      </c>
      <c r="C130" s="51" t="s">
        <v>34</v>
      </c>
      <c r="D130" s="52">
        <v>33</v>
      </c>
      <c r="E130" s="103">
        <v>1234</v>
      </c>
      <c r="F130" s="53">
        <v>100</v>
      </c>
      <c r="G130" s="104">
        <f t="shared" si="21"/>
        <v>34613.699999999997</v>
      </c>
      <c r="H130" s="72">
        <v>2100</v>
      </c>
      <c r="I130" s="105">
        <v>12.34</v>
      </c>
      <c r="J130" s="106">
        <f t="shared" si="22"/>
        <v>25914</v>
      </c>
      <c r="K130" s="107">
        <f t="shared" si="23"/>
        <v>60527</v>
      </c>
    </row>
    <row r="131" spans="1:11" ht="18" customHeight="1" thickBot="1" x14ac:dyDescent="0.2">
      <c r="A131" s="130"/>
      <c r="B131" s="50">
        <v>11</v>
      </c>
      <c r="C131" s="51" t="s">
        <v>35</v>
      </c>
      <c r="D131" s="52">
        <v>26</v>
      </c>
      <c r="E131" s="103">
        <v>1234</v>
      </c>
      <c r="F131" s="53">
        <v>100</v>
      </c>
      <c r="G131" s="104">
        <f t="shared" si="21"/>
        <v>27271.399999999998</v>
      </c>
      <c r="H131" s="72">
        <v>2000</v>
      </c>
      <c r="I131" s="105">
        <v>12.34</v>
      </c>
      <c r="J131" s="106">
        <f t="shared" si="22"/>
        <v>24680</v>
      </c>
      <c r="K131" s="107">
        <f t="shared" si="23"/>
        <v>51951</v>
      </c>
    </row>
    <row r="132" spans="1:11" ht="18" customHeight="1" thickBot="1" x14ac:dyDescent="0.2">
      <c r="A132" s="130"/>
      <c r="B132" s="50">
        <v>12</v>
      </c>
      <c r="C132" s="51" t="s">
        <v>36</v>
      </c>
      <c r="D132" s="52">
        <v>25</v>
      </c>
      <c r="E132" s="103">
        <v>1234</v>
      </c>
      <c r="F132" s="53">
        <v>100</v>
      </c>
      <c r="G132" s="104">
        <f t="shared" si="21"/>
        <v>26222.5</v>
      </c>
      <c r="H132" s="72">
        <v>1800</v>
      </c>
      <c r="I132" s="105">
        <v>12.34</v>
      </c>
      <c r="J132" s="106">
        <f t="shared" si="22"/>
        <v>22212</v>
      </c>
      <c r="K132" s="107">
        <f>ROUNDDOWN(G132+J132,0)</f>
        <v>48434</v>
      </c>
    </row>
    <row r="133" spans="1:11" ht="18" customHeight="1" thickBot="1" x14ac:dyDescent="0.2">
      <c r="A133" s="130"/>
      <c r="B133" s="50">
        <v>13</v>
      </c>
      <c r="C133" s="56" t="s">
        <v>42</v>
      </c>
      <c r="D133" s="57">
        <v>145</v>
      </c>
      <c r="E133" s="108">
        <v>1234</v>
      </c>
      <c r="F133" s="58">
        <v>100</v>
      </c>
      <c r="G133" s="109">
        <f t="shared" si="21"/>
        <v>152090.5</v>
      </c>
      <c r="H133" s="73">
        <v>17800</v>
      </c>
      <c r="I133" s="110">
        <v>12.34</v>
      </c>
      <c r="J133" s="111">
        <f t="shared" si="22"/>
        <v>219652</v>
      </c>
      <c r="K133" s="107">
        <f t="shared" si="23"/>
        <v>371742</v>
      </c>
    </row>
    <row r="134" spans="1:11" ht="18" customHeight="1" thickBot="1" x14ac:dyDescent="0.2">
      <c r="A134" s="130"/>
      <c r="B134" s="60">
        <v>14</v>
      </c>
      <c r="C134" s="61" t="s">
        <v>37</v>
      </c>
      <c r="D134" s="62">
        <v>35</v>
      </c>
      <c r="E134" s="112">
        <v>1234</v>
      </c>
      <c r="F134" s="63">
        <v>100</v>
      </c>
      <c r="G134" s="113">
        <f t="shared" si="21"/>
        <v>36711.5</v>
      </c>
      <c r="H134" s="74">
        <v>4500</v>
      </c>
      <c r="I134" s="114">
        <v>12.34</v>
      </c>
      <c r="J134" s="115">
        <f t="shared" si="22"/>
        <v>55530</v>
      </c>
      <c r="K134" s="116">
        <f>ROUNDDOWN(G134+J134,0)</f>
        <v>92241</v>
      </c>
    </row>
    <row r="135" spans="1:11" ht="27" customHeight="1" thickTop="1" thickBot="1" x14ac:dyDescent="0.2">
      <c r="A135" s="65"/>
      <c r="B135" s="66"/>
      <c r="C135" s="67"/>
      <c r="D135" s="133" t="s">
        <v>24</v>
      </c>
      <c r="E135" s="133"/>
      <c r="F135" s="133"/>
      <c r="G135" s="134"/>
      <c r="H135" s="68">
        <f>SUM(H121:H134)</f>
        <v>76600</v>
      </c>
      <c r="I135" s="117" t="s">
        <v>23</v>
      </c>
      <c r="J135" s="118"/>
      <c r="K135" s="69">
        <f>SUM(K121:K134)</f>
        <v>1782258</v>
      </c>
    </row>
    <row r="136" spans="1:11" ht="22.5" customHeight="1" thickBot="1" x14ac:dyDescent="0.2">
      <c r="A136" s="19"/>
      <c r="B136" s="11"/>
      <c r="C136" s="12"/>
      <c r="D136" s="12"/>
      <c r="E136" s="12"/>
      <c r="F136" s="12"/>
      <c r="G136" s="12"/>
      <c r="H136" s="70"/>
      <c r="I136" s="12"/>
      <c r="J136" s="12"/>
      <c r="K136" s="20" t="s">
        <v>17</v>
      </c>
    </row>
    <row r="137" spans="1:11" ht="18" customHeight="1" thickBot="1" x14ac:dyDescent="0.2">
      <c r="A137" s="130" t="s">
        <v>58</v>
      </c>
      <c r="B137" s="45">
        <v>1</v>
      </c>
      <c r="C137" s="46" t="s">
        <v>25</v>
      </c>
      <c r="D137" s="47">
        <v>151</v>
      </c>
      <c r="E137" s="98">
        <v>1234</v>
      </c>
      <c r="F137" s="48">
        <v>100</v>
      </c>
      <c r="G137" s="99">
        <f t="shared" ref="G137:G150" si="24">(D137*E137*((185-F137)/100))</f>
        <v>158383.9</v>
      </c>
      <c r="H137" s="71">
        <v>9900</v>
      </c>
      <c r="I137" s="100">
        <v>12.34</v>
      </c>
      <c r="J137" s="101">
        <f t="shared" ref="J137:J150" si="25">H137*I137</f>
        <v>122166</v>
      </c>
      <c r="K137" s="102">
        <f>ROUNDDOWN(G137+J137,0)</f>
        <v>280549</v>
      </c>
    </row>
    <row r="138" spans="1:11" ht="18" customHeight="1" thickBot="1" x14ac:dyDescent="0.2">
      <c r="A138" s="130"/>
      <c r="B138" s="50">
        <v>2</v>
      </c>
      <c r="C138" s="51" t="s">
        <v>26</v>
      </c>
      <c r="D138" s="52">
        <v>31</v>
      </c>
      <c r="E138" s="103">
        <v>1234</v>
      </c>
      <c r="F138" s="53">
        <v>100</v>
      </c>
      <c r="G138" s="104">
        <f t="shared" si="24"/>
        <v>32515.899999999998</v>
      </c>
      <c r="H138" s="72">
        <v>1600</v>
      </c>
      <c r="I138" s="105">
        <v>12.34</v>
      </c>
      <c r="J138" s="106">
        <f t="shared" si="25"/>
        <v>19744</v>
      </c>
      <c r="K138" s="107">
        <f>ROUNDDOWN(G138+J138,0)</f>
        <v>52259</v>
      </c>
    </row>
    <row r="139" spans="1:11" ht="18" customHeight="1" thickBot="1" x14ac:dyDescent="0.2">
      <c r="A139" s="130"/>
      <c r="B139" s="50">
        <v>3</v>
      </c>
      <c r="C139" s="51" t="s">
        <v>27</v>
      </c>
      <c r="D139" s="52">
        <v>23</v>
      </c>
      <c r="E139" s="103">
        <v>1234</v>
      </c>
      <c r="F139" s="53">
        <v>100</v>
      </c>
      <c r="G139" s="104">
        <f t="shared" si="24"/>
        <v>24124.7</v>
      </c>
      <c r="H139" s="72">
        <v>1900</v>
      </c>
      <c r="I139" s="105">
        <v>12.34</v>
      </c>
      <c r="J139" s="106">
        <f t="shared" si="25"/>
        <v>23446</v>
      </c>
      <c r="K139" s="107">
        <f t="shared" ref="K139:K149" si="26">ROUNDDOWN(G139+J139,0)</f>
        <v>47570</v>
      </c>
    </row>
    <row r="140" spans="1:11" ht="18" customHeight="1" thickBot="1" x14ac:dyDescent="0.2">
      <c r="A140" s="130"/>
      <c r="B140" s="50">
        <v>4</v>
      </c>
      <c r="C140" s="51" t="s">
        <v>28</v>
      </c>
      <c r="D140" s="52">
        <v>34</v>
      </c>
      <c r="E140" s="103">
        <v>1234</v>
      </c>
      <c r="F140" s="53">
        <v>100</v>
      </c>
      <c r="G140" s="104">
        <f t="shared" si="24"/>
        <v>35662.6</v>
      </c>
      <c r="H140" s="72">
        <v>2100</v>
      </c>
      <c r="I140" s="105">
        <v>12.34</v>
      </c>
      <c r="J140" s="106">
        <f t="shared" si="25"/>
        <v>25914</v>
      </c>
      <c r="K140" s="107">
        <f t="shared" si="26"/>
        <v>61576</v>
      </c>
    </row>
    <row r="141" spans="1:11" ht="18" customHeight="1" thickBot="1" x14ac:dyDescent="0.2">
      <c r="A141" s="130"/>
      <c r="B141" s="50">
        <v>5</v>
      </c>
      <c r="C141" s="51" t="s">
        <v>29</v>
      </c>
      <c r="D141" s="52">
        <v>62</v>
      </c>
      <c r="E141" s="103">
        <v>1234</v>
      </c>
      <c r="F141" s="53">
        <v>100</v>
      </c>
      <c r="G141" s="104">
        <f t="shared" si="24"/>
        <v>65031.799999999996</v>
      </c>
      <c r="H141" s="72">
        <v>5700</v>
      </c>
      <c r="I141" s="105">
        <v>12.34</v>
      </c>
      <c r="J141" s="106">
        <f t="shared" si="25"/>
        <v>70338</v>
      </c>
      <c r="K141" s="107">
        <f t="shared" si="26"/>
        <v>135369</v>
      </c>
    </row>
    <row r="142" spans="1:11" ht="18" customHeight="1" thickBot="1" x14ac:dyDescent="0.2">
      <c r="A142" s="130"/>
      <c r="B142" s="50">
        <v>6</v>
      </c>
      <c r="C142" s="51" t="s">
        <v>30</v>
      </c>
      <c r="D142" s="52">
        <v>33</v>
      </c>
      <c r="E142" s="103">
        <v>1234</v>
      </c>
      <c r="F142" s="53">
        <v>100</v>
      </c>
      <c r="G142" s="104">
        <f t="shared" si="24"/>
        <v>34613.699999999997</v>
      </c>
      <c r="H142" s="72">
        <v>3400</v>
      </c>
      <c r="I142" s="105">
        <v>12.34</v>
      </c>
      <c r="J142" s="106">
        <f t="shared" si="25"/>
        <v>41956</v>
      </c>
      <c r="K142" s="107">
        <f t="shared" si="26"/>
        <v>76569</v>
      </c>
    </row>
    <row r="143" spans="1:11" ht="18" customHeight="1" thickBot="1" x14ac:dyDescent="0.2">
      <c r="A143" s="130"/>
      <c r="B143" s="50">
        <v>7</v>
      </c>
      <c r="C143" s="51" t="s">
        <v>31</v>
      </c>
      <c r="D143" s="52">
        <v>126</v>
      </c>
      <c r="E143" s="103">
        <v>1234</v>
      </c>
      <c r="F143" s="53">
        <v>100</v>
      </c>
      <c r="G143" s="104">
        <f t="shared" si="24"/>
        <v>132161.4</v>
      </c>
      <c r="H143" s="72">
        <v>10800</v>
      </c>
      <c r="I143" s="105">
        <v>12.34</v>
      </c>
      <c r="J143" s="106">
        <f t="shared" si="25"/>
        <v>133272</v>
      </c>
      <c r="K143" s="107">
        <f t="shared" si="26"/>
        <v>265433</v>
      </c>
    </row>
    <row r="144" spans="1:11" ht="18" customHeight="1" thickBot="1" x14ac:dyDescent="0.2">
      <c r="A144" s="130"/>
      <c r="B144" s="50">
        <v>8</v>
      </c>
      <c r="C144" s="51" t="s">
        <v>32</v>
      </c>
      <c r="D144" s="52">
        <v>36</v>
      </c>
      <c r="E144" s="103">
        <v>1234</v>
      </c>
      <c r="F144" s="53">
        <v>100</v>
      </c>
      <c r="G144" s="104">
        <f t="shared" si="24"/>
        <v>37760.400000000001</v>
      </c>
      <c r="H144" s="72">
        <v>5000</v>
      </c>
      <c r="I144" s="105">
        <v>12.34</v>
      </c>
      <c r="J144" s="106">
        <f t="shared" si="25"/>
        <v>61700</v>
      </c>
      <c r="K144" s="107">
        <f t="shared" si="26"/>
        <v>99460</v>
      </c>
    </row>
    <row r="145" spans="1:11" ht="18" customHeight="1" thickBot="1" x14ac:dyDescent="0.2">
      <c r="A145" s="130"/>
      <c r="B145" s="50">
        <v>9</v>
      </c>
      <c r="C145" s="55" t="s">
        <v>33</v>
      </c>
      <c r="D145" s="52">
        <v>38</v>
      </c>
      <c r="E145" s="103">
        <v>1234</v>
      </c>
      <c r="F145" s="53">
        <v>100</v>
      </c>
      <c r="G145" s="104">
        <f t="shared" si="24"/>
        <v>39858.199999999997</v>
      </c>
      <c r="H145" s="72">
        <v>3000</v>
      </c>
      <c r="I145" s="105">
        <v>12.34</v>
      </c>
      <c r="J145" s="106">
        <f t="shared" si="25"/>
        <v>37020</v>
      </c>
      <c r="K145" s="107">
        <f t="shared" si="26"/>
        <v>76878</v>
      </c>
    </row>
    <row r="146" spans="1:11" ht="18" customHeight="1" thickBot="1" x14ac:dyDescent="0.2">
      <c r="A146" s="130"/>
      <c r="B146" s="50">
        <v>10</v>
      </c>
      <c r="C146" s="51" t="s">
        <v>34</v>
      </c>
      <c r="D146" s="52">
        <v>33</v>
      </c>
      <c r="E146" s="103">
        <v>1234</v>
      </c>
      <c r="F146" s="53">
        <v>100</v>
      </c>
      <c r="G146" s="104">
        <f t="shared" si="24"/>
        <v>34613.699999999997</v>
      </c>
      <c r="H146" s="72">
        <v>1800</v>
      </c>
      <c r="I146" s="105">
        <v>12.34</v>
      </c>
      <c r="J146" s="106">
        <f t="shared" si="25"/>
        <v>22212</v>
      </c>
      <c r="K146" s="107">
        <f t="shared" si="26"/>
        <v>56825</v>
      </c>
    </row>
    <row r="147" spans="1:11" ht="18" customHeight="1" thickBot="1" x14ac:dyDescent="0.2">
      <c r="A147" s="130"/>
      <c r="B147" s="50">
        <v>11</v>
      </c>
      <c r="C147" s="51" t="s">
        <v>35</v>
      </c>
      <c r="D147" s="52">
        <v>26</v>
      </c>
      <c r="E147" s="103">
        <v>1234</v>
      </c>
      <c r="F147" s="53">
        <v>100</v>
      </c>
      <c r="G147" s="104">
        <f t="shared" si="24"/>
        <v>27271.399999999998</v>
      </c>
      <c r="H147" s="72">
        <v>1600</v>
      </c>
      <c r="I147" s="105">
        <v>12.34</v>
      </c>
      <c r="J147" s="106">
        <f t="shared" si="25"/>
        <v>19744</v>
      </c>
      <c r="K147" s="107">
        <f t="shared" si="26"/>
        <v>47015</v>
      </c>
    </row>
    <row r="148" spans="1:11" ht="18" customHeight="1" thickBot="1" x14ac:dyDescent="0.2">
      <c r="A148" s="130"/>
      <c r="B148" s="50">
        <v>12</v>
      </c>
      <c r="C148" s="51" t="s">
        <v>36</v>
      </c>
      <c r="D148" s="52">
        <v>25</v>
      </c>
      <c r="E148" s="103">
        <v>1234</v>
      </c>
      <c r="F148" s="53">
        <v>100</v>
      </c>
      <c r="G148" s="104">
        <f t="shared" si="24"/>
        <v>26222.5</v>
      </c>
      <c r="H148" s="72">
        <v>1500</v>
      </c>
      <c r="I148" s="105">
        <v>12.34</v>
      </c>
      <c r="J148" s="106">
        <f t="shared" si="25"/>
        <v>18510</v>
      </c>
      <c r="K148" s="107">
        <f t="shared" si="26"/>
        <v>44732</v>
      </c>
    </row>
    <row r="149" spans="1:11" ht="18" customHeight="1" thickBot="1" x14ac:dyDescent="0.2">
      <c r="A149" s="130"/>
      <c r="B149" s="50">
        <v>13</v>
      </c>
      <c r="C149" s="56" t="s">
        <v>42</v>
      </c>
      <c r="D149" s="57">
        <v>145</v>
      </c>
      <c r="E149" s="108">
        <v>1234</v>
      </c>
      <c r="F149" s="58">
        <v>100</v>
      </c>
      <c r="G149" s="109">
        <f t="shared" si="24"/>
        <v>152090.5</v>
      </c>
      <c r="H149" s="73">
        <v>16000</v>
      </c>
      <c r="I149" s="110">
        <v>12.34</v>
      </c>
      <c r="J149" s="111">
        <f t="shared" si="25"/>
        <v>197440</v>
      </c>
      <c r="K149" s="107">
        <f t="shared" si="26"/>
        <v>349530</v>
      </c>
    </row>
    <row r="150" spans="1:11" ht="18" customHeight="1" thickBot="1" x14ac:dyDescent="0.2">
      <c r="A150" s="130"/>
      <c r="B150" s="60">
        <v>14</v>
      </c>
      <c r="C150" s="61" t="s">
        <v>37</v>
      </c>
      <c r="D150" s="62">
        <v>35</v>
      </c>
      <c r="E150" s="112">
        <v>1234</v>
      </c>
      <c r="F150" s="63">
        <v>100</v>
      </c>
      <c r="G150" s="113">
        <f t="shared" si="24"/>
        <v>36711.5</v>
      </c>
      <c r="H150" s="74">
        <v>3600</v>
      </c>
      <c r="I150" s="114">
        <v>12.34</v>
      </c>
      <c r="J150" s="115">
        <f t="shared" si="25"/>
        <v>44424</v>
      </c>
      <c r="K150" s="116">
        <f>ROUNDDOWN(G150+J150,0)</f>
        <v>81135</v>
      </c>
    </row>
    <row r="151" spans="1:11" ht="27" customHeight="1" thickTop="1" thickBot="1" x14ac:dyDescent="0.2">
      <c r="A151" s="65"/>
      <c r="B151" s="66"/>
      <c r="C151" s="67"/>
      <c r="D151" s="133" t="s">
        <v>24</v>
      </c>
      <c r="E151" s="133"/>
      <c r="F151" s="133"/>
      <c r="G151" s="134"/>
      <c r="H151" s="68">
        <f>SUM(H137:H150)</f>
        <v>67900</v>
      </c>
      <c r="I151" s="117" t="s">
        <v>23</v>
      </c>
      <c r="J151" s="118"/>
      <c r="K151" s="69">
        <f>SUM(K137:K150)</f>
        <v>1674900</v>
      </c>
    </row>
    <row r="152" spans="1:11" ht="22.5" customHeight="1" thickBot="1" x14ac:dyDescent="0.2">
      <c r="A152" s="19"/>
      <c r="B152" s="11"/>
      <c r="C152" s="12"/>
      <c r="D152" s="12"/>
      <c r="E152" s="12"/>
      <c r="F152" s="12"/>
      <c r="G152" s="12"/>
      <c r="H152" s="70"/>
      <c r="I152" s="12"/>
      <c r="J152" s="12"/>
      <c r="K152" s="20" t="s">
        <v>17</v>
      </c>
    </row>
    <row r="153" spans="1:11" ht="18" customHeight="1" thickBot="1" x14ac:dyDescent="0.2">
      <c r="A153" s="130" t="s">
        <v>59</v>
      </c>
      <c r="B153" s="45">
        <v>1</v>
      </c>
      <c r="C153" s="46" t="s">
        <v>25</v>
      </c>
      <c r="D153" s="47">
        <v>151</v>
      </c>
      <c r="E153" s="98">
        <v>1234</v>
      </c>
      <c r="F153" s="48">
        <v>100</v>
      </c>
      <c r="G153" s="99">
        <f t="shared" ref="G153:G166" si="27">(D153*E153*((185-F153)/100))</f>
        <v>158383.9</v>
      </c>
      <c r="H153" s="71">
        <v>8600</v>
      </c>
      <c r="I153" s="100">
        <v>12.34</v>
      </c>
      <c r="J153" s="101">
        <f t="shared" ref="J153:J166" si="28">H153*I153</f>
        <v>106124</v>
      </c>
      <c r="K153" s="102">
        <f>ROUNDDOWN(G153+J153,0)</f>
        <v>264507</v>
      </c>
    </row>
    <row r="154" spans="1:11" ht="18" customHeight="1" thickBot="1" x14ac:dyDescent="0.2">
      <c r="A154" s="130"/>
      <c r="B154" s="50">
        <v>2</v>
      </c>
      <c r="C154" s="51" t="s">
        <v>26</v>
      </c>
      <c r="D154" s="52">
        <v>31</v>
      </c>
      <c r="E154" s="103">
        <v>1234</v>
      </c>
      <c r="F154" s="53">
        <v>100</v>
      </c>
      <c r="G154" s="104">
        <f t="shared" si="27"/>
        <v>32515.899999999998</v>
      </c>
      <c r="H154" s="72">
        <v>1400</v>
      </c>
      <c r="I154" s="105">
        <v>12.34</v>
      </c>
      <c r="J154" s="106">
        <f t="shared" si="28"/>
        <v>17276</v>
      </c>
      <c r="K154" s="107">
        <f>ROUNDDOWN(G154+J154,0)</f>
        <v>49791</v>
      </c>
    </row>
    <row r="155" spans="1:11" ht="18" customHeight="1" thickBot="1" x14ac:dyDescent="0.2">
      <c r="A155" s="130"/>
      <c r="B155" s="50">
        <v>3</v>
      </c>
      <c r="C155" s="51" t="s">
        <v>27</v>
      </c>
      <c r="D155" s="52">
        <v>23</v>
      </c>
      <c r="E155" s="103">
        <v>1234</v>
      </c>
      <c r="F155" s="53">
        <v>100</v>
      </c>
      <c r="G155" s="104">
        <f t="shared" si="27"/>
        <v>24124.7</v>
      </c>
      <c r="H155" s="72">
        <v>1700</v>
      </c>
      <c r="I155" s="105">
        <v>12.34</v>
      </c>
      <c r="J155" s="106">
        <f t="shared" si="28"/>
        <v>20978</v>
      </c>
      <c r="K155" s="107">
        <f t="shared" ref="K155:K165" si="29">ROUNDDOWN(G155+J155,0)</f>
        <v>45102</v>
      </c>
    </row>
    <row r="156" spans="1:11" ht="18" customHeight="1" thickBot="1" x14ac:dyDescent="0.2">
      <c r="A156" s="130"/>
      <c r="B156" s="50">
        <v>4</v>
      </c>
      <c r="C156" s="51" t="s">
        <v>28</v>
      </c>
      <c r="D156" s="52">
        <v>34</v>
      </c>
      <c r="E156" s="103">
        <v>1234</v>
      </c>
      <c r="F156" s="53">
        <v>100</v>
      </c>
      <c r="G156" s="104">
        <f t="shared" si="27"/>
        <v>35662.6</v>
      </c>
      <c r="H156" s="72">
        <v>1900</v>
      </c>
      <c r="I156" s="105">
        <v>12.34</v>
      </c>
      <c r="J156" s="106">
        <f t="shared" si="28"/>
        <v>23446</v>
      </c>
      <c r="K156" s="107">
        <f t="shared" si="29"/>
        <v>59108</v>
      </c>
    </row>
    <row r="157" spans="1:11" ht="18" customHeight="1" thickBot="1" x14ac:dyDescent="0.2">
      <c r="A157" s="130"/>
      <c r="B157" s="50">
        <v>5</v>
      </c>
      <c r="C157" s="51" t="s">
        <v>29</v>
      </c>
      <c r="D157" s="52">
        <v>62</v>
      </c>
      <c r="E157" s="103">
        <v>1234</v>
      </c>
      <c r="F157" s="53">
        <v>100</v>
      </c>
      <c r="G157" s="104">
        <f t="shared" si="27"/>
        <v>65031.799999999996</v>
      </c>
      <c r="H157" s="72">
        <v>4900</v>
      </c>
      <c r="I157" s="105">
        <v>12.34</v>
      </c>
      <c r="J157" s="106">
        <f t="shared" si="28"/>
        <v>60466</v>
      </c>
      <c r="K157" s="107">
        <f t="shared" si="29"/>
        <v>125497</v>
      </c>
    </row>
    <row r="158" spans="1:11" ht="18" customHeight="1" thickBot="1" x14ac:dyDescent="0.2">
      <c r="A158" s="130"/>
      <c r="B158" s="50">
        <v>6</v>
      </c>
      <c r="C158" s="51" t="s">
        <v>30</v>
      </c>
      <c r="D158" s="52">
        <v>33</v>
      </c>
      <c r="E158" s="103">
        <v>1234</v>
      </c>
      <c r="F158" s="53">
        <v>100</v>
      </c>
      <c r="G158" s="104">
        <f t="shared" si="27"/>
        <v>34613.699999999997</v>
      </c>
      <c r="H158" s="72">
        <v>2700</v>
      </c>
      <c r="I158" s="105">
        <v>12.34</v>
      </c>
      <c r="J158" s="106">
        <f t="shared" si="28"/>
        <v>33318</v>
      </c>
      <c r="K158" s="107">
        <f t="shared" si="29"/>
        <v>67931</v>
      </c>
    </row>
    <row r="159" spans="1:11" ht="18" customHeight="1" thickBot="1" x14ac:dyDescent="0.2">
      <c r="A159" s="130"/>
      <c r="B159" s="50">
        <v>7</v>
      </c>
      <c r="C159" s="51" t="s">
        <v>31</v>
      </c>
      <c r="D159" s="52">
        <v>126</v>
      </c>
      <c r="E159" s="103">
        <v>1234</v>
      </c>
      <c r="F159" s="53">
        <v>100</v>
      </c>
      <c r="G159" s="104">
        <f t="shared" si="27"/>
        <v>132161.4</v>
      </c>
      <c r="H159" s="72">
        <v>11600</v>
      </c>
      <c r="I159" s="105">
        <v>12.34</v>
      </c>
      <c r="J159" s="106">
        <f t="shared" si="28"/>
        <v>143144</v>
      </c>
      <c r="K159" s="107">
        <f t="shared" si="29"/>
        <v>275305</v>
      </c>
    </row>
    <row r="160" spans="1:11" ht="18" customHeight="1" thickBot="1" x14ac:dyDescent="0.2">
      <c r="A160" s="130"/>
      <c r="B160" s="50">
        <v>8</v>
      </c>
      <c r="C160" s="51" t="s">
        <v>32</v>
      </c>
      <c r="D160" s="52">
        <v>36</v>
      </c>
      <c r="E160" s="103">
        <v>1234</v>
      </c>
      <c r="F160" s="53">
        <v>100</v>
      </c>
      <c r="G160" s="104">
        <f t="shared" si="27"/>
        <v>37760.400000000001</v>
      </c>
      <c r="H160" s="72">
        <v>4600</v>
      </c>
      <c r="I160" s="105">
        <v>12.34</v>
      </c>
      <c r="J160" s="106">
        <f t="shared" si="28"/>
        <v>56764</v>
      </c>
      <c r="K160" s="107">
        <f t="shared" si="29"/>
        <v>94524</v>
      </c>
    </row>
    <row r="161" spans="1:11" ht="18" customHeight="1" thickBot="1" x14ac:dyDescent="0.2">
      <c r="A161" s="130"/>
      <c r="B161" s="50">
        <v>9</v>
      </c>
      <c r="C161" s="55" t="s">
        <v>33</v>
      </c>
      <c r="D161" s="52">
        <v>38</v>
      </c>
      <c r="E161" s="103">
        <v>1234</v>
      </c>
      <c r="F161" s="53">
        <v>100</v>
      </c>
      <c r="G161" s="104">
        <f t="shared" si="27"/>
        <v>39858.199999999997</v>
      </c>
      <c r="H161" s="72">
        <v>2400</v>
      </c>
      <c r="I161" s="105">
        <v>12.34</v>
      </c>
      <c r="J161" s="106">
        <f t="shared" si="28"/>
        <v>29616</v>
      </c>
      <c r="K161" s="107">
        <f t="shared" si="29"/>
        <v>69474</v>
      </c>
    </row>
    <row r="162" spans="1:11" ht="18" customHeight="1" thickBot="1" x14ac:dyDescent="0.2">
      <c r="A162" s="130"/>
      <c r="B162" s="50">
        <v>10</v>
      </c>
      <c r="C162" s="51" t="s">
        <v>34</v>
      </c>
      <c r="D162" s="52">
        <v>33</v>
      </c>
      <c r="E162" s="103">
        <v>1234</v>
      </c>
      <c r="F162" s="53">
        <v>100</v>
      </c>
      <c r="G162" s="104">
        <f t="shared" si="27"/>
        <v>34613.699999999997</v>
      </c>
      <c r="H162" s="72">
        <v>1600</v>
      </c>
      <c r="I162" s="105">
        <v>12.34</v>
      </c>
      <c r="J162" s="106">
        <f t="shared" si="28"/>
        <v>19744</v>
      </c>
      <c r="K162" s="107">
        <f t="shared" si="29"/>
        <v>54357</v>
      </c>
    </row>
    <row r="163" spans="1:11" ht="18" customHeight="1" thickBot="1" x14ac:dyDescent="0.2">
      <c r="A163" s="130"/>
      <c r="B163" s="50">
        <v>11</v>
      </c>
      <c r="C163" s="51" t="s">
        <v>35</v>
      </c>
      <c r="D163" s="52">
        <v>26</v>
      </c>
      <c r="E163" s="103">
        <v>1234</v>
      </c>
      <c r="F163" s="53">
        <v>100</v>
      </c>
      <c r="G163" s="104">
        <f t="shared" si="27"/>
        <v>27271.399999999998</v>
      </c>
      <c r="H163" s="72">
        <v>1400</v>
      </c>
      <c r="I163" s="105">
        <v>12.34</v>
      </c>
      <c r="J163" s="106">
        <f t="shared" si="28"/>
        <v>17276</v>
      </c>
      <c r="K163" s="107">
        <f t="shared" si="29"/>
        <v>44547</v>
      </c>
    </row>
    <row r="164" spans="1:11" ht="18" customHeight="1" thickBot="1" x14ac:dyDescent="0.2">
      <c r="A164" s="130"/>
      <c r="B164" s="50">
        <v>12</v>
      </c>
      <c r="C164" s="51" t="s">
        <v>36</v>
      </c>
      <c r="D164" s="52">
        <v>25</v>
      </c>
      <c r="E164" s="103">
        <v>1234</v>
      </c>
      <c r="F164" s="53">
        <v>100</v>
      </c>
      <c r="G164" s="104">
        <f t="shared" si="27"/>
        <v>26222.5</v>
      </c>
      <c r="H164" s="72">
        <v>1500</v>
      </c>
      <c r="I164" s="105">
        <v>12.34</v>
      </c>
      <c r="J164" s="106">
        <f t="shared" si="28"/>
        <v>18510</v>
      </c>
      <c r="K164" s="107">
        <f t="shared" si="29"/>
        <v>44732</v>
      </c>
    </row>
    <row r="165" spans="1:11" ht="18" customHeight="1" thickBot="1" x14ac:dyDescent="0.2">
      <c r="A165" s="130"/>
      <c r="B165" s="50">
        <v>13</v>
      </c>
      <c r="C165" s="56" t="s">
        <v>42</v>
      </c>
      <c r="D165" s="57">
        <v>145</v>
      </c>
      <c r="E165" s="108">
        <v>1234</v>
      </c>
      <c r="F165" s="58">
        <v>100</v>
      </c>
      <c r="G165" s="109">
        <f t="shared" si="27"/>
        <v>152090.5</v>
      </c>
      <c r="H165" s="73">
        <v>12200</v>
      </c>
      <c r="I165" s="110">
        <v>12.34</v>
      </c>
      <c r="J165" s="111">
        <f t="shared" si="28"/>
        <v>150548</v>
      </c>
      <c r="K165" s="107">
        <f t="shared" si="29"/>
        <v>302638</v>
      </c>
    </row>
    <row r="166" spans="1:11" ht="18" customHeight="1" thickBot="1" x14ac:dyDescent="0.2">
      <c r="A166" s="130"/>
      <c r="B166" s="60">
        <v>14</v>
      </c>
      <c r="C166" s="61" t="s">
        <v>37</v>
      </c>
      <c r="D166" s="62">
        <v>35</v>
      </c>
      <c r="E166" s="112">
        <v>1234</v>
      </c>
      <c r="F166" s="63">
        <v>100</v>
      </c>
      <c r="G166" s="113">
        <f t="shared" si="27"/>
        <v>36711.5</v>
      </c>
      <c r="H166" s="74">
        <v>3200</v>
      </c>
      <c r="I166" s="114">
        <v>12.34</v>
      </c>
      <c r="J166" s="115">
        <f t="shared" si="28"/>
        <v>39488</v>
      </c>
      <c r="K166" s="116">
        <f>ROUNDDOWN(G166+J166,0)</f>
        <v>76199</v>
      </c>
    </row>
    <row r="167" spans="1:11" ht="27" customHeight="1" thickTop="1" thickBot="1" x14ac:dyDescent="0.2">
      <c r="A167" s="65"/>
      <c r="B167" s="66"/>
      <c r="C167" s="67"/>
      <c r="D167" s="133" t="s">
        <v>24</v>
      </c>
      <c r="E167" s="133"/>
      <c r="F167" s="133"/>
      <c r="G167" s="134"/>
      <c r="H167" s="68">
        <f>SUM(H153:H166)</f>
        <v>59700</v>
      </c>
      <c r="I167" s="117" t="s">
        <v>23</v>
      </c>
      <c r="J167" s="118"/>
      <c r="K167" s="69">
        <f>SUM(K153:K166)</f>
        <v>1573712</v>
      </c>
    </row>
    <row r="168" spans="1:11" ht="22.5" customHeight="1" thickBot="1" x14ac:dyDescent="0.2">
      <c r="A168" s="19"/>
      <c r="B168" s="11"/>
      <c r="C168" s="12"/>
      <c r="D168" s="12"/>
      <c r="E168" s="12"/>
      <c r="F168" s="12"/>
      <c r="G168" s="12"/>
      <c r="H168" s="70"/>
      <c r="I168" s="12"/>
      <c r="J168" s="12"/>
      <c r="K168" s="20" t="s">
        <v>17</v>
      </c>
    </row>
    <row r="169" spans="1:11" ht="18" customHeight="1" thickBot="1" x14ac:dyDescent="0.2">
      <c r="A169" s="130" t="s">
        <v>60</v>
      </c>
      <c r="B169" s="45">
        <v>1</v>
      </c>
      <c r="C169" s="46" t="s">
        <v>25</v>
      </c>
      <c r="D169" s="47">
        <v>151</v>
      </c>
      <c r="E169" s="98">
        <v>1234</v>
      </c>
      <c r="F169" s="48">
        <v>100</v>
      </c>
      <c r="G169" s="99">
        <f>(D169*E169*((185-F169)/100))</f>
        <v>158383.9</v>
      </c>
      <c r="H169" s="71">
        <v>5200</v>
      </c>
      <c r="I169" s="100">
        <v>12.34</v>
      </c>
      <c r="J169" s="101">
        <f t="shared" ref="J169:J182" si="30">H169*I169</f>
        <v>64168</v>
      </c>
      <c r="K169" s="102">
        <f>ROUNDDOWN(G169+J169,0)</f>
        <v>222551</v>
      </c>
    </row>
    <row r="170" spans="1:11" ht="18" customHeight="1" thickBot="1" x14ac:dyDescent="0.2">
      <c r="A170" s="130"/>
      <c r="B170" s="50">
        <v>2</v>
      </c>
      <c r="C170" s="51" t="s">
        <v>26</v>
      </c>
      <c r="D170" s="52">
        <v>31</v>
      </c>
      <c r="E170" s="103">
        <v>1234</v>
      </c>
      <c r="F170" s="53">
        <v>100</v>
      </c>
      <c r="G170" s="104">
        <f t="shared" ref="G170:G182" si="31">(D170*E170*((185-F170)/100))</f>
        <v>32515.899999999998</v>
      </c>
      <c r="H170" s="72">
        <v>1100</v>
      </c>
      <c r="I170" s="105">
        <v>12.34</v>
      </c>
      <c r="J170" s="106">
        <f t="shared" si="30"/>
        <v>13574</v>
      </c>
      <c r="K170" s="107">
        <f>ROUNDDOWN(G170+J170,0)</f>
        <v>46089</v>
      </c>
    </row>
    <row r="171" spans="1:11" ht="18" customHeight="1" thickBot="1" x14ac:dyDescent="0.2">
      <c r="A171" s="130"/>
      <c r="B171" s="50">
        <v>3</v>
      </c>
      <c r="C171" s="51" t="s">
        <v>27</v>
      </c>
      <c r="D171" s="52">
        <v>23</v>
      </c>
      <c r="E171" s="103">
        <v>1234</v>
      </c>
      <c r="F171" s="53">
        <v>100</v>
      </c>
      <c r="G171" s="104">
        <f t="shared" si="31"/>
        <v>24124.7</v>
      </c>
      <c r="H171" s="72">
        <v>1300</v>
      </c>
      <c r="I171" s="105">
        <v>12.34</v>
      </c>
      <c r="J171" s="106">
        <f t="shared" si="30"/>
        <v>16042</v>
      </c>
      <c r="K171" s="107">
        <f t="shared" ref="K171:K181" si="32">ROUNDDOWN(G171+J171,0)</f>
        <v>40166</v>
      </c>
    </row>
    <row r="172" spans="1:11" ht="18" customHeight="1" thickBot="1" x14ac:dyDescent="0.2">
      <c r="A172" s="130"/>
      <c r="B172" s="50">
        <v>4</v>
      </c>
      <c r="C172" s="51" t="s">
        <v>28</v>
      </c>
      <c r="D172" s="52">
        <v>34</v>
      </c>
      <c r="E172" s="103">
        <v>1234</v>
      </c>
      <c r="F172" s="53">
        <v>100</v>
      </c>
      <c r="G172" s="104">
        <f t="shared" si="31"/>
        <v>35662.6</v>
      </c>
      <c r="H172" s="72">
        <v>1400</v>
      </c>
      <c r="I172" s="105">
        <v>12.34</v>
      </c>
      <c r="J172" s="106">
        <f t="shared" si="30"/>
        <v>17276</v>
      </c>
      <c r="K172" s="107">
        <f t="shared" si="32"/>
        <v>52938</v>
      </c>
    </row>
    <row r="173" spans="1:11" ht="18" customHeight="1" thickBot="1" x14ac:dyDescent="0.2">
      <c r="A173" s="130"/>
      <c r="B173" s="50">
        <v>5</v>
      </c>
      <c r="C173" s="51" t="s">
        <v>29</v>
      </c>
      <c r="D173" s="52">
        <v>62</v>
      </c>
      <c r="E173" s="103">
        <v>1234</v>
      </c>
      <c r="F173" s="53">
        <v>100</v>
      </c>
      <c r="G173" s="104">
        <f t="shared" si="31"/>
        <v>65031.799999999996</v>
      </c>
      <c r="H173" s="72">
        <v>3500</v>
      </c>
      <c r="I173" s="105">
        <v>12.34</v>
      </c>
      <c r="J173" s="106">
        <f t="shared" si="30"/>
        <v>43190</v>
      </c>
      <c r="K173" s="107">
        <f t="shared" si="32"/>
        <v>108221</v>
      </c>
    </row>
    <row r="174" spans="1:11" ht="18" customHeight="1" thickBot="1" x14ac:dyDescent="0.2">
      <c r="A174" s="130"/>
      <c r="B174" s="50">
        <v>6</v>
      </c>
      <c r="C174" s="51" t="s">
        <v>30</v>
      </c>
      <c r="D174" s="52">
        <v>33</v>
      </c>
      <c r="E174" s="103">
        <v>1234</v>
      </c>
      <c r="F174" s="53">
        <v>100</v>
      </c>
      <c r="G174" s="104">
        <f t="shared" si="31"/>
        <v>34613.699999999997</v>
      </c>
      <c r="H174" s="72">
        <v>1900</v>
      </c>
      <c r="I174" s="105">
        <v>12.34</v>
      </c>
      <c r="J174" s="106">
        <f t="shared" si="30"/>
        <v>23446</v>
      </c>
      <c r="K174" s="107">
        <f t="shared" si="32"/>
        <v>58059</v>
      </c>
    </row>
    <row r="175" spans="1:11" ht="18" customHeight="1" thickBot="1" x14ac:dyDescent="0.2">
      <c r="A175" s="130"/>
      <c r="B175" s="50">
        <v>7</v>
      </c>
      <c r="C175" s="51" t="s">
        <v>31</v>
      </c>
      <c r="D175" s="52">
        <v>126</v>
      </c>
      <c r="E175" s="103">
        <v>1234</v>
      </c>
      <c r="F175" s="53">
        <v>100</v>
      </c>
      <c r="G175" s="104">
        <f t="shared" si="31"/>
        <v>132161.4</v>
      </c>
      <c r="H175" s="72">
        <v>6300</v>
      </c>
      <c r="I175" s="105">
        <v>12.34</v>
      </c>
      <c r="J175" s="106">
        <f t="shared" si="30"/>
        <v>77742</v>
      </c>
      <c r="K175" s="107">
        <f t="shared" si="32"/>
        <v>209903</v>
      </c>
    </row>
    <row r="176" spans="1:11" ht="18" customHeight="1" thickBot="1" x14ac:dyDescent="0.2">
      <c r="A176" s="130"/>
      <c r="B176" s="50">
        <v>8</v>
      </c>
      <c r="C176" s="51" t="s">
        <v>32</v>
      </c>
      <c r="D176" s="52">
        <v>36</v>
      </c>
      <c r="E176" s="103">
        <v>1234</v>
      </c>
      <c r="F176" s="53">
        <v>100</v>
      </c>
      <c r="G176" s="104">
        <f t="shared" si="31"/>
        <v>37760.400000000001</v>
      </c>
      <c r="H176" s="72">
        <v>3300</v>
      </c>
      <c r="I176" s="105">
        <v>12.34</v>
      </c>
      <c r="J176" s="106">
        <f t="shared" si="30"/>
        <v>40722</v>
      </c>
      <c r="K176" s="107">
        <f t="shared" si="32"/>
        <v>78482</v>
      </c>
    </row>
    <row r="177" spans="1:11" ht="18" customHeight="1" thickBot="1" x14ac:dyDescent="0.2">
      <c r="A177" s="130"/>
      <c r="B177" s="50">
        <v>9</v>
      </c>
      <c r="C177" s="55" t="s">
        <v>33</v>
      </c>
      <c r="D177" s="52">
        <v>38</v>
      </c>
      <c r="E177" s="103">
        <v>1234</v>
      </c>
      <c r="F177" s="53">
        <v>100</v>
      </c>
      <c r="G177" s="104">
        <f t="shared" si="31"/>
        <v>39858.199999999997</v>
      </c>
      <c r="H177" s="72">
        <v>2000</v>
      </c>
      <c r="I177" s="105">
        <v>12.34</v>
      </c>
      <c r="J177" s="106">
        <f t="shared" si="30"/>
        <v>24680</v>
      </c>
      <c r="K177" s="107">
        <f t="shared" si="32"/>
        <v>64538</v>
      </c>
    </row>
    <row r="178" spans="1:11" ht="18" customHeight="1" thickBot="1" x14ac:dyDescent="0.2">
      <c r="A178" s="130"/>
      <c r="B178" s="50">
        <v>10</v>
      </c>
      <c r="C178" s="51" t="s">
        <v>34</v>
      </c>
      <c r="D178" s="52">
        <v>33</v>
      </c>
      <c r="E178" s="103">
        <v>1234</v>
      </c>
      <c r="F178" s="53">
        <v>100</v>
      </c>
      <c r="G178" s="104">
        <f t="shared" si="31"/>
        <v>34613.699999999997</v>
      </c>
      <c r="H178" s="72">
        <v>1100</v>
      </c>
      <c r="I178" s="105">
        <v>12.34</v>
      </c>
      <c r="J178" s="106">
        <f t="shared" si="30"/>
        <v>13574</v>
      </c>
      <c r="K178" s="107">
        <f t="shared" si="32"/>
        <v>48187</v>
      </c>
    </row>
    <row r="179" spans="1:11" ht="18" customHeight="1" thickBot="1" x14ac:dyDescent="0.2">
      <c r="A179" s="130"/>
      <c r="B179" s="50">
        <v>11</v>
      </c>
      <c r="C179" s="51" t="s">
        <v>35</v>
      </c>
      <c r="D179" s="52">
        <v>26</v>
      </c>
      <c r="E179" s="103">
        <v>1234</v>
      </c>
      <c r="F179" s="53">
        <v>100</v>
      </c>
      <c r="G179" s="104">
        <f t="shared" si="31"/>
        <v>27271.399999999998</v>
      </c>
      <c r="H179" s="72">
        <v>1200</v>
      </c>
      <c r="I179" s="105">
        <v>12.34</v>
      </c>
      <c r="J179" s="106">
        <f t="shared" si="30"/>
        <v>14808</v>
      </c>
      <c r="K179" s="107">
        <f t="shared" si="32"/>
        <v>42079</v>
      </c>
    </row>
    <row r="180" spans="1:11" ht="18" customHeight="1" thickBot="1" x14ac:dyDescent="0.2">
      <c r="A180" s="130"/>
      <c r="B180" s="50">
        <v>12</v>
      </c>
      <c r="C180" s="51" t="s">
        <v>36</v>
      </c>
      <c r="D180" s="52">
        <v>25</v>
      </c>
      <c r="E180" s="103">
        <v>1234</v>
      </c>
      <c r="F180" s="53">
        <v>100</v>
      </c>
      <c r="G180" s="104">
        <f t="shared" si="31"/>
        <v>26222.5</v>
      </c>
      <c r="H180" s="72">
        <v>1200</v>
      </c>
      <c r="I180" s="105">
        <v>12.34</v>
      </c>
      <c r="J180" s="106">
        <f t="shared" si="30"/>
        <v>14808</v>
      </c>
      <c r="K180" s="107">
        <f t="shared" si="32"/>
        <v>41030</v>
      </c>
    </row>
    <row r="181" spans="1:11" ht="18" customHeight="1" thickBot="1" x14ac:dyDescent="0.2">
      <c r="A181" s="130"/>
      <c r="B181" s="50">
        <v>13</v>
      </c>
      <c r="C181" s="56" t="s">
        <v>42</v>
      </c>
      <c r="D181" s="57">
        <v>145</v>
      </c>
      <c r="E181" s="108">
        <v>1234</v>
      </c>
      <c r="F181" s="58">
        <v>100</v>
      </c>
      <c r="G181" s="109">
        <f t="shared" si="31"/>
        <v>152090.5</v>
      </c>
      <c r="H181" s="73">
        <v>7200</v>
      </c>
      <c r="I181" s="110">
        <v>12.34</v>
      </c>
      <c r="J181" s="111">
        <f t="shared" si="30"/>
        <v>88848</v>
      </c>
      <c r="K181" s="107">
        <f t="shared" si="32"/>
        <v>240938</v>
      </c>
    </row>
    <row r="182" spans="1:11" ht="18" customHeight="1" thickBot="1" x14ac:dyDescent="0.2">
      <c r="A182" s="130"/>
      <c r="B182" s="60">
        <v>14</v>
      </c>
      <c r="C182" s="61" t="s">
        <v>37</v>
      </c>
      <c r="D182" s="62">
        <v>35</v>
      </c>
      <c r="E182" s="112">
        <v>1234</v>
      </c>
      <c r="F182" s="63">
        <v>100</v>
      </c>
      <c r="G182" s="113">
        <f t="shared" si="31"/>
        <v>36711.5</v>
      </c>
      <c r="H182" s="74">
        <v>2800</v>
      </c>
      <c r="I182" s="114">
        <v>12.34</v>
      </c>
      <c r="J182" s="115">
        <f t="shared" si="30"/>
        <v>34552</v>
      </c>
      <c r="K182" s="116">
        <f>ROUNDDOWN(G182+J182,0)</f>
        <v>71263</v>
      </c>
    </row>
    <row r="183" spans="1:11" ht="27" customHeight="1" thickTop="1" thickBot="1" x14ac:dyDescent="0.2">
      <c r="A183" s="65"/>
      <c r="B183" s="66"/>
      <c r="C183" s="67"/>
      <c r="D183" s="133" t="s">
        <v>24</v>
      </c>
      <c r="E183" s="133"/>
      <c r="F183" s="133"/>
      <c r="G183" s="134"/>
      <c r="H183" s="68">
        <f>SUM(H169:H182)</f>
        <v>39500</v>
      </c>
      <c r="I183" s="117" t="s">
        <v>23</v>
      </c>
      <c r="J183" s="118"/>
      <c r="K183" s="69">
        <f>SUM(K169:K182)</f>
        <v>1324444</v>
      </c>
    </row>
    <row r="184" spans="1:11" ht="22.5" customHeight="1" thickBot="1" x14ac:dyDescent="0.2">
      <c r="A184" s="19"/>
      <c r="B184" s="11"/>
      <c r="C184" s="12"/>
      <c r="D184" s="12"/>
      <c r="E184" s="12"/>
      <c r="F184" s="12"/>
      <c r="G184" s="12"/>
      <c r="H184" s="70"/>
      <c r="I184" s="12"/>
      <c r="J184" s="12"/>
      <c r="K184" s="20" t="s">
        <v>17</v>
      </c>
    </row>
    <row r="185" spans="1:11" ht="18" customHeight="1" thickBot="1" x14ac:dyDescent="0.2">
      <c r="A185" s="130" t="s">
        <v>61</v>
      </c>
      <c r="B185" s="45">
        <v>1</v>
      </c>
      <c r="C185" s="46" t="s">
        <v>25</v>
      </c>
      <c r="D185" s="47">
        <v>151</v>
      </c>
      <c r="E185" s="98">
        <v>1234</v>
      </c>
      <c r="F185" s="48">
        <v>100</v>
      </c>
      <c r="G185" s="99">
        <f t="shared" ref="G185:G198" si="33">(D185*E185*((185-F185)/100))</f>
        <v>158383.9</v>
      </c>
      <c r="H185" s="71">
        <v>3700</v>
      </c>
      <c r="I185" s="100">
        <v>12.34</v>
      </c>
      <c r="J185" s="101">
        <f t="shared" ref="J185:J198" si="34">H185*I185</f>
        <v>45658</v>
      </c>
      <c r="K185" s="102">
        <f>ROUNDDOWN(G185+J185,0)</f>
        <v>204041</v>
      </c>
    </row>
    <row r="186" spans="1:11" ht="18" customHeight="1" thickBot="1" x14ac:dyDescent="0.2">
      <c r="A186" s="130"/>
      <c r="B186" s="50">
        <v>2</v>
      </c>
      <c r="C186" s="51" t="s">
        <v>26</v>
      </c>
      <c r="D186" s="52">
        <v>31</v>
      </c>
      <c r="E186" s="103">
        <v>1234</v>
      </c>
      <c r="F186" s="53">
        <v>100</v>
      </c>
      <c r="G186" s="104">
        <f t="shared" si="33"/>
        <v>32515.899999999998</v>
      </c>
      <c r="H186" s="72">
        <v>900</v>
      </c>
      <c r="I186" s="105">
        <v>12.34</v>
      </c>
      <c r="J186" s="106">
        <f t="shared" si="34"/>
        <v>11106</v>
      </c>
      <c r="K186" s="107">
        <f>ROUNDDOWN(G186+J186,0)</f>
        <v>43621</v>
      </c>
    </row>
    <row r="187" spans="1:11" ht="18" customHeight="1" thickBot="1" x14ac:dyDescent="0.2">
      <c r="A187" s="130"/>
      <c r="B187" s="50">
        <v>3</v>
      </c>
      <c r="C187" s="51" t="s">
        <v>27</v>
      </c>
      <c r="D187" s="52">
        <v>23</v>
      </c>
      <c r="E187" s="103">
        <v>1234</v>
      </c>
      <c r="F187" s="53">
        <v>100</v>
      </c>
      <c r="G187" s="104">
        <f t="shared" si="33"/>
        <v>24124.7</v>
      </c>
      <c r="H187" s="72">
        <v>1000</v>
      </c>
      <c r="I187" s="105">
        <v>12.34</v>
      </c>
      <c r="J187" s="106">
        <f t="shared" si="34"/>
        <v>12340</v>
      </c>
      <c r="K187" s="107">
        <f t="shared" ref="K187:K197" si="35">ROUNDDOWN(G187+J187,0)</f>
        <v>36464</v>
      </c>
    </row>
    <row r="188" spans="1:11" ht="18" customHeight="1" thickBot="1" x14ac:dyDescent="0.2">
      <c r="A188" s="130"/>
      <c r="B188" s="50">
        <v>4</v>
      </c>
      <c r="C188" s="51" t="s">
        <v>28</v>
      </c>
      <c r="D188" s="52">
        <v>34</v>
      </c>
      <c r="E188" s="103">
        <v>1234</v>
      </c>
      <c r="F188" s="53">
        <v>100</v>
      </c>
      <c r="G188" s="104">
        <f t="shared" si="33"/>
        <v>35662.6</v>
      </c>
      <c r="H188" s="72">
        <v>1200</v>
      </c>
      <c r="I188" s="105">
        <v>12.34</v>
      </c>
      <c r="J188" s="106">
        <f t="shared" si="34"/>
        <v>14808</v>
      </c>
      <c r="K188" s="107">
        <f t="shared" si="35"/>
        <v>50470</v>
      </c>
    </row>
    <row r="189" spans="1:11" ht="18" customHeight="1" thickBot="1" x14ac:dyDescent="0.2">
      <c r="A189" s="130"/>
      <c r="B189" s="50">
        <v>5</v>
      </c>
      <c r="C189" s="51" t="s">
        <v>29</v>
      </c>
      <c r="D189" s="52">
        <v>62</v>
      </c>
      <c r="E189" s="103">
        <v>1234</v>
      </c>
      <c r="F189" s="53">
        <v>100</v>
      </c>
      <c r="G189" s="104">
        <f t="shared" si="33"/>
        <v>65031.799999999996</v>
      </c>
      <c r="H189" s="72">
        <v>2900</v>
      </c>
      <c r="I189" s="105">
        <v>12.34</v>
      </c>
      <c r="J189" s="106">
        <f t="shared" si="34"/>
        <v>35786</v>
      </c>
      <c r="K189" s="107">
        <f t="shared" si="35"/>
        <v>100817</v>
      </c>
    </row>
    <row r="190" spans="1:11" ht="18" customHeight="1" thickBot="1" x14ac:dyDescent="0.2">
      <c r="A190" s="130"/>
      <c r="B190" s="50">
        <v>6</v>
      </c>
      <c r="C190" s="51" t="s">
        <v>30</v>
      </c>
      <c r="D190" s="52">
        <v>33</v>
      </c>
      <c r="E190" s="103">
        <v>1234</v>
      </c>
      <c r="F190" s="53">
        <v>100</v>
      </c>
      <c r="G190" s="104">
        <f t="shared" si="33"/>
        <v>34613.699999999997</v>
      </c>
      <c r="H190" s="72">
        <v>1500</v>
      </c>
      <c r="I190" s="105">
        <v>12.34</v>
      </c>
      <c r="J190" s="106">
        <f t="shared" si="34"/>
        <v>18510</v>
      </c>
      <c r="K190" s="107">
        <f t="shared" si="35"/>
        <v>53123</v>
      </c>
    </row>
    <row r="191" spans="1:11" ht="18" customHeight="1" thickBot="1" x14ac:dyDescent="0.2">
      <c r="A191" s="130"/>
      <c r="B191" s="50">
        <v>7</v>
      </c>
      <c r="C191" s="51" t="s">
        <v>31</v>
      </c>
      <c r="D191" s="52">
        <v>126</v>
      </c>
      <c r="E191" s="103">
        <v>1234</v>
      </c>
      <c r="F191" s="53">
        <v>100</v>
      </c>
      <c r="G191" s="104">
        <f t="shared" si="33"/>
        <v>132161.4</v>
      </c>
      <c r="H191" s="72">
        <v>5000</v>
      </c>
      <c r="I191" s="105">
        <v>12.34</v>
      </c>
      <c r="J191" s="106">
        <f t="shared" si="34"/>
        <v>61700</v>
      </c>
      <c r="K191" s="107">
        <f t="shared" si="35"/>
        <v>193861</v>
      </c>
    </row>
    <row r="192" spans="1:11" ht="18" customHeight="1" thickBot="1" x14ac:dyDescent="0.2">
      <c r="A192" s="130"/>
      <c r="B192" s="50">
        <v>8</v>
      </c>
      <c r="C192" s="51" t="s">
        <v>32</v>
      </c>
      <c r="D192" s="52">
        <v>36</v>
      </c>
      <c r="E192" s="103">
        <v>1234</v>
      </c>
      <c r="F192" s="53">
        <v>100</v>
      </c>
      <c r="G192" s="104">
        <f t="shared" si="33"/>
        <v>37760.400000000001</v>
      </c>
      <c r="H192" s="72">
        <v>3100</v>
      </c>
      <c r="I192" s="105">
        <v>12.34</v>
      </c>
      <c r="J192" s="106">
        <f t="shared" si="34"/>
        <v>38254</v>
      </c>
      <c r="K192" s="107">
        <f t="shared" si="35"/>
        <v>76014</v>
      </c>
    </row>
    <row r="193" spans="1:13" ht="18" customHeight="1" thickBot="1" x14ac:dyDescent="0.2">
      <c r="A193" s="130"/>
      <c r="B193" s="50">
        <v>9</v>
      </c>
      <c r="C193" s="55" t="s">
        <v>33</v>
      </c>
      <c r="D193" s="52">
        <v>38</v>
      </c>
      <c r="E193" s="103">
        <v>1234</v>
      </c>
      <c r="F193" s="53">
        <v>100</v>
      </c>
      <c r="G193" s="104">
        <f t="shared" si="33"/>
        <v>39858.199999999997</v>
      </c>
      <c r="H193" s="72">
        <v>1400</v>
      </c>
      <c r="I193" s="105">
        <v>12.34</v>
      </c>
      <c r="J193" s="106">
        <f t="shared" si="34"/>
        <v>17276</v>
      </c>
      <c r="K193" s="107">
        <f t="shared" si="35"/>
        <v>57134</v>
      </c>
    </row>
    <row r="194" spans="1:13" ht="18" customHeight="1" thickBot="1" x14ac:dyDescent="0.2">
      <c r="A194" s="130"/>
      <c r="B194" s="50">
        <v>10</v>
      </c>
      <c r="C194" s="51" t="s">
        <v>34</v>
      </c>
      <c r="D194" s="52">
        <v>33</v>
      </c>
      <c r="E194" s="103">
        <v>1234</v>
      </c>
      <c r="F194" s="53">
        <v>100</v>
      </c>
      <c r="G194" s="104">
        <f t="shared" si="33"/>
        <v>34613.699999999997</v>
      </c>
      <c r="H194" s="72">
        <v>1100</v>
      </c>
      <c r="I194" s="105">
        <v>12.34</v>
      </c>
      <c r="J194" s="106">
        <f t="shared" si="34"/>
        <v>13574</v>
      </c>
      <c r="K194" s="107">
        <f t="shared" si="35"/>
        <v>48187</v>
      </c>
    </row>
    <row r="195" spans="1:13" ht="18" customHeight="1" thickBot="1" x14ac:dyDescent="0.2">
      <c r="A195" s="130"/>
      <c r="B195" s="50">
        <v>11</v>
      </c>
      <c r="C195" s="51" t="s">
        <v>35</v>
      </c>
      <c r="D195" s="52">
        <v>26</v>
      </c>
      <c r="E195" s="103">
        <v>1234</v>
      </c>
      <c r="F195" s="53">
        <v>100</v>
      </c>
      <c r="G195" s="104">
        <f t="shared" si="33"/>
        <v>27271.399999999998</v>
      </c>
      <c r="H195" s="72">
        <v>900</v>
      </c>
      <c r="I195" s="105">
        <v>12.34</v>
      </c>
      <c r="J195" s="106">
        <f t="shared" si="34"/>
        <v>11106</v>
      </c>
      <c r="K195" s="107">
        <f t="shared" si="35"/>
        <v>38377</v>
      </c>
    </row>
    <row r="196" spans="1:13" ht="18" customHeight="1" thickBot="1" x14ac:dyDescent="0.2">
      <c r="A196" s="130"/>
      <c r="B196" s="50">
        <v>12</v>
      </c>
      <c r="C196" s="51" t="s">
        <v>36</v>
      </c>
      <c r="D196" s="52">
        <v>25</v>
      </c>
      <c r="E196" s="103">
        <v>1234</v>
      </c>
      <c r="F196" s="53">
        <v>100</v>
      </c>
      <c r="G196" s="104">
        <f t="shared" si="33"/>
        <v>26222.5</v>
      </c>
      <c r="H196" s="72">
        <v>1100</v>
      </c>
      <c r="I196" s="105">
        <v>12.34</v>
      </c>
      <c r="J196" s="106">
        <f t="shared" si="34"/>
        <v>13574</v>
      </c>
      <c r="K196" s="107">
        <f t="shared" si="35"/>
        <v>39796</v>
      </c>
    </row>
    <row r="197" spans="1:13" ht="18" customHeight="1" thickBot="1" x14ac:dyDescent="0.2">
      <c r="A197" s="130"/>
      <c r="B197" s="50">
        <v>13</v>
      </c>
      <c r="C197" s="56" t="s">
        <v>42</v>
      </c>
      <c r="D197" s="57">
        <v>145</v>
      </c>
      <c r="E197" s="108">
        <v>1234</v>
      </c>
      <c r="F197" s="58">
        <v>100</v>
      </c>
      <c r="G197" s="109">
        <f t="shared" si="33"/>
        <v>152090.5</v>
      </c>
      <c r="H197" s="73">
        <v>6000</v>
      </c>
      <c r="I197" s="110">
        <v>12.34</v>
      </c>
      <c r="J197" s="111">
        <f t="shared" si="34"/>
        <v>74040</v>
      </c>
      <c r="K197" s="107">
        <f t="shared" si="35"/>
        <v>226130</v>
      </c>
    </row>
    <row r="198" spans="1:13" ht="18" customHeight="1" thickBot="1" x14ac:dyDescent="0.2">
      <c r="A198" s="130"/>
      <c r="B198" s="60">
        <v>14</v>
      </c>
      <c r="C198" s="61" t="s">
        <v>37</v>
      </c>
      <c r="D198" s="62">
        <v>35</v>
      </c>
      <c r="E198" s="112">
        <v>1234</v>
      </c>
      <c r="F198" s="63">
        <v>100</v>
      </c>
      <c r="G198" s="113">
        <f t="shared" si="33"/>
        <v>36711.5</v>
      </c>
      <c r="H198" s="74">
        <v>2000</v>
      </c>
      <c r="I198" s="114">
        <v>12.34</v>
      </c>
      <c r="J198" s="115">
        <f t="shared" si="34"/>
        <v>24680</v>
      </c>
      <c r="K198" s="116">
        <f>ROUNDDOWN(G198+J198,0)</f>
        <v>61391</v>
      </c>
    </row>
    <row r="199" spans="1:13" ht="27" customHeight="1" thickTop="1" thickBot="1" x14ac:dyDescent="0.2">
      <c r="A199" s="65"/>
      <c r="B199" s="66"/>
      <c r="C199" s="67"/>
      <c r="D199" s="133" t="s">
        <v>24</v>
      </c>
      <c r="E199" s="133"/>
      <c r="F199" s="133"/>
      <c r="G199" s="134"/>
      <c r="H199" s="68">
        <f>SUM(H185:H198)</f>
        <v>31800</v>
      </c>
      <c r="I199" s="117" t="s">
        <v>23</v>
      </c>
      <c r="J199" s="118"/>
      <c r="K199" s="69">
        <f>SUM(K185:K198)</f>
        <v>1229426</v>
      </c>
      <c r="L199" s="1"/>
    </row>
    <row r="200" spans="1:13" ht="27" customHeight="1" thickBot="1" x14ac:dyDescent="0.2">
      <c r="A200" s="18"/>
      <c r="B200" s="10"/>
      <c r="C200" s="28"/>
      <c r="D200" s="135" t="s">
        <v>38</v>
      </c>
      <c r="E200" s="135"/>
      <c r="F200" s="135"/>
      <c r="G200" s="136"/>
      <c r="H200" s="30">
        <f>H23+H39+H55+H71+H87+H103+H119+H135+H151+H167+H183+H199</f>
        <v>666200</v>
      </c>
      <c r="I200" s="119" t="s">
        <v>39</v>
      </c>
      <c r="J200" s="120"/>
      <c r="K200" s="29">
        <f>K23+K39+K55+K71+K87+K103+K119+K135+K151+K167+K183+K199</f>
        <v>18265076</v>
      </c>
      <c r="L200" s="17"/>
    </row>
    <row r="201" spans="1:13" ht="22.5" customHeight="1" thickBot="1" x14ac:dyDescent="0.2">
      <c r="A201" s="19"/>
      <c r="B201" s="11"/>
      <c r="C201" s="12"/>
      <c r="D201" s="12"/>
      <c r="E201" s="12"/>
      <c r="F201" s="12"/>
      <c r="G201" s="12"/>
      <c r="H201" s="12"/>
      <c r="I201" s="12"/>
      <c r="J201" s="12"/>
      <c r="K201" s="20" t="s">
        <v>17</v>
      </c>
      <c r="L201" s="16"/>
    </row>
    <row r="202" spans="1:13" ht="22.5" customHeight="1" x14ac:dyDescent="0.15">
      <c r="A202" s="128" t="s">
        <v>11</v>
      </c>
      <c r="B202" s="129"/>
      <c r="C202" s="129"/>
      <c r="D202" s="164" t="s">
        <v>43</v>
      </c>
      <c r="E202" s="165"/>
      <c r="F202" s="165"/>
      <c r="G202" s="165"/>
      <c r="H202" s="165"/>
      <c r="I202" s="165"/>
      <c r="J202" s="165"/>
      <c r="K202" s="166"/>
      <c r="L202" s="1"/>
    </row>
    <row r="203" spans="1:13" ht="22.5" customHeight="1" thickBot="1" x14ac:dyDescent="0.2">
      <c r="A203" s="131" t="s">
        <v>12</v>
      </c>
      <c r="B203" s="132"/>
      <c r="C203" s="132"/>
      <c r="D203" s="167" t="s">
        <v>44</v>
      </c>
      <c r="E203" s="168"/>
      <c r="F203" s="168"/>
      <c r="G203" s="168"/>
      <c r="H203" s="168"/>
      <c r="I203" s="168"/>
      <c r="J203" s="168"/>
      <c r="K203" s="169"/>
      <c r="L203" s="1"/>
    </row>
    <row r="204" spans="1:13" ht="13.5" customHeight="1" x14ac:dyDescent="0.15">
      <c r="A204" s="21" t="s">
        <v>18</v>
      </c>
      <c r="B204" s="13"/>
      <c r="C204" s="14"/>
      <c r="D204" s="14"/>
      <c r="E204" s="15"/>
      <c r="F204" s="14"/>
      <c r="G204" s="14"/>
      <c r="H204" s="14"/>
      <c r="I204" s="15"/>
      <c r="J204" s="15"/>
      <c r="K204" s="27"/>
      <c r="L204" s="15"/>
      <c r="M204" s="14"/>
    </row>
    <row r="205" spans="1:13" ht="13.5" customHeight="1" thickBot="1" x14ac:dyDescent="0.2">
      <c r="A205" s="22" t="s">
        <v>41</v>
      </c>
      <c r="B205" s="23"/>
      <c r="C205" s="24"/>
      <c r="D205" s="24"/>
      <c r="E205" s="25"/>
      <c r="F205" s="24"/>
      <c r="G205" s="24"/>
      <c r="H205" s="24"/>
      <c r="I205" s="25"/>
      <c r="J205" s="25"/>
      <c r="K205" s="26"/>
      <c r="L205" s="15"/>
      <c r="M205" s="14"/>
    </row>
    <row r="206" spans="1:13" x14ac:dyDescent="0.15">
      <c r="A206" s="32"/>
      <c r="B206" s="32"/>
      <c r="C206" s="32"/>
      <c r="D206" s="32"/>
      <c r="E206" s="31"/>
      <c r="F206" s="32"/>
      <c r="G206" s="32"/>
      <c r="H206" s="32"/>
      <c r="I206" s="31"/>
      <c r="J206" s="31"/>
      <c r="K206" s="32"/>
    </row>
  </sheetData>
  <sheetProtection algorithmName="SHA-512" hashValue="p87HV94R85aYl+ASGCtyk5NrbsqbuuALNXVMbsj4N48Rj7VV7ILNQwhmV6BnHY5e/zxtXDVep9c7lnmm8rb38Q==" saltValue="xPYKN3lm3tR3/dkmtdLFtg==" spinCount="100000" sheet="1" selectLockedCells="1"/>
  <mergeCells count="57">
    <mergeCell ref="I23:J23"/>
    <mergeCell ref="A1:K1"/>
    <mergeCell ref="J3:K3"/>
    <mergeCell ref="A5:A8"/>
    <mergeCell ref="B5:B8"/>
    <mergeCell ref="C5:C8"/>
    <mergeCell ref="D5:G5"/>
    <mergeCell ref="H5:J5"/>
    <mergeCell ref="K5:K7"/>
    <mergeCell ref="D6:D7"/>
    <mergeCell ref="E6:E7"/>
    <mergeCell ref="I6:I7"/>
    <mergeCell ref="J6:J7"/>
    <mergeCell ref="G6:G7"/>
    <mergeCell ref="H6:H7"/>
    <mergeCell ref="F6:F7"/>
    <mergeCell ref="A105:A118"/>
    <mergeCell ref="A9:A22"/>
    <mergeCell ref="D39:G39"/>
    <mergeCell ref="D119:G119"/>
    <mergeCell ref="A153:A166"/>
    <mergeCell ref="A121:A134"/>
    <mergeCell ref="D23:G23"/>
    <mergeCell ref="A73:A86"/>
    <mergeCell ref="D87:G87"/>
    <mergeCell ref="A41:A54"/>
    <mergeCell ref="A25:A38"/>
    <mergeCell ref="D71:G71"/>
    <mergeCell ref="A89:A102"/>
    <mergeCell ref="D103:G103"/>
    <mergeCell ref="A57:A70"/>
    <mergeCell ref="D55:G55"/>
    <mergeCell ref="A203:C203"/>
    <mergeCell ref="D199:G199"/>
    <mergeCell ref="D200:G200"/>
    <mergeCell ref="A202:C202"/>
    <mergeCell ref="D202:K202"/>
    <mergeCell ref="D203:K203"/>
    <mergeCell ref="I199:J199"/>
    <mergeCell ref="I200:J200"/>
    <mergeCell ref="A185:A198"/>
    <mergeCell ref="D135:G135"/>
    <mergeCell ref="A137:A150"/>
    <mergeCell ref="D151:G151"/>
    <mergeCell ref="D183:G183"/>
    <mergeCell ref="D167:G167"/>
    <mergeCell ref="A169:A182"/>
    <mergeCell ref="I183:J183"/>
    <mergeCell ref="I167:J167"/>
    <mergeCell ref="I151:J151"/>
    <mergeCell ref="I135:J135"/>
    <mergeCell ref="I119:J119"/>
    <mergeCell ref="I103:J103"/>
    <mergeCell ref="I87:J87"/>
    <mergeCell ref="I71:J71"/>
    <mergeCell ref="I55:J55"/>
    <mergeCell ref="I39:J39"/>
  </mergeCells>
  <phoneticPr fontId="8"/>
  <conditionalFormatting sqref="K200">
    <cfRule type="cellIs" dxfId="0" priority="1" operator="equal">
      <formula>0</formula>
    </cfRule>
  </conditionalFormatting>
  <printOptions horizontalCentered="1"/>
  <pageMargins left="0.31496062992125984" right="0.11811023622047245" top="0.94488188976377963" bottom="0.35433070866141736" header="0.31496062992125984" footer="0.31496062992125984"/>
  <pageSetup paperSize="9" scale="70" orientation="portrait" r:id="rId1"/>
  <rowBreaks count="5" manualBreakCount="5">
    <brk id="40" max="10" man="1"/>
    <brk id="72" max="10" man="1"/>
    <brk id="104" max="10" man="1"/>
    <brk id="136" max="10" man="1"/>
    <brk id="16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入札附属書(R4)</vt:lpstr>
      <vt:lpstr>入札附属書(R4) (記入例)</vt:lpstr>
      <vt:lpstr>'入札附属書(R4)'!Print_Area</vt:lpstr>
      <vt:lpstr>'入札附属書(R4) (記入例)'!Print_Area</vt:lpstr>
      <vt:lpstr>'入札附属書(R4)'!Print_Titles</vt:lpstr>
      <vt:lpstr>'入札附属書(R4) (記入例)'!Print_Titles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User_XX201</dc:creator>
  <cp:lastModifiedBy>田中　栄嗣</cp:lastModifiedBy>
  <cp:lastPrinted>2022-03-03T09:29:05Z</cp:lastPrinted>
  <dcterms:created xsi:type="dcterms:W3CDTF">2012-09-05T05:59:32Z</dcterms:created>
  <dcterms:modified xsi:type="dcterms:W3CDTF">2022-03-04T05:14:38Z</dcterms:modified>
</cp:coreProperties>
</file>